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s compartilhados\PROGEFI\PROGEFI\Orçamento\2024\"/>
    </mc:Choice>
  </mc:AlternateContent>
  <xr:revisionPtr revIDLastSave="0" documentId="13_ncr:1_{FB4651DC-0A68-4331-B655-870CF4CB0A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ument_CH78" sheetId="1" r:id="rId1"/>
    <sheet name="Apresentados - Por Função" sheetId="2" r:id="rId2"/>
    <sheet name="Apresentados - Por Programa" sheetId="3" r:id="rId3"/>
    <sheet name="Apresentados - Por ação" sheetId="4" r:id="rId4"/>
    <sheet name="Apresentados - Por GrupoDespesa" sheetId="5" r:id="rId5"/>
    <sheet name="Apresentados - Por Fonte" sheetId="6" r:id="rId6"/>
  </sheets>
  <calcPr calcId="191029"/>
</workbook>
</file>

<file path=xl/calcChain.xml><?xml version="1.0" encoding="utf-8"?>
<calcChain xmlns="http://schemas.openxmlformats.org/spreadsheetml/2006/main">
  <c r="B8" i="6" l="1"/>
  <c r="C8" i="6"/>
  <c r="D8" i="6"/>
  <c r="E8" i="6"/>
  <c r="F8" i="6"/>
  <c r="G8" i="6"/>
  <c r="B9" i="6"/>
  <c r="C9" i="6"/>
  <c r="D9" i="6"/>
  <c r="E9" i="6"/>
  <c r="F9" i="6"/>
  <c r="G9" i="6"/>
  <c r="B10" i="6"/>
  <c r="C10" i="6"/>
  <c r="D10" i="6"/>
  <c r="E10" i="6"/>
  <c r="F10" i="6"/>
  <c r="G10" i="6"/>
  <c r="B11" i="6"/>
  <c r="C11" i="6"/>
  <c r="D11" i="6"/>
  <c r="E11" i="6"/>
  <c r="F11" i="6"/>
  <c r="G11" i="6"/>
  <c r="B12" i="6"/>
  <c r="C12" i="6"/>
  <c r="D12" i="6"/>
  <c r="E12" i="6"/>
  <c r="F12" i="6"/>
  <c r="G12" i="6"/>
  <c r="B13" i="6"/>
  <c r="C13" i="6"/>
  <c r="D13" i="6"/>
  <c r="E13" i="6"/>
  <c r="F13" i="6"/>
  <c r="G13" i="6"/>
  <c r="G7" i="6"/>
  <c r="F7" i="6"/>
  <c r="E7" i="6"/>
  <c r="D7" i="6"/>
  <c r="C7" i="6"/>
  <c r="B7" i="6"/>
  <c r="B8" i="5"/>
  <c r="C8" i="5"/>
  <c r="D8" i="5"/>
  <c r="E8" i="5"/>
  <c r="F8" i="5"/>
  <c r="G8" i="5"/>
  <c r="B9" i="5"/>
  <c r="C9" i="5"/>
  <c r="D9" i="5"/>
  <c r="E9" i="5"/>
  <c r="F9" i="5"/>
  <c r="G9" i="5"/>
  <c r="G7" i="5"/>
  <c r="F7" i="5"/>
  <c r="E7" i="5"/>
  <c r="D7" i="5"/>
  <c r="C7" i="5"/>
  <c r="B7" i="5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G7" i="4"/>
  <c r="G24" i="4" s="1"/>
  <c r="F7" i="4"/>
  <c r="E7" i="4"/>
  <c r="D7" i="4"/>
  <c r="C7" i="4"/>
  <c r="B7" i="4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B8" i="2"/>
  <c r="C8" i="2"/>
  <c r="D8" i="2"/>
  <c r="E8" i="2"/>
  <c r="F8" i="2"/>
  <c r="G8" i="2"/>
  <c r="B9" i="2"/>
  <c r="C9" i="2"/>
  <c r="D9" i="2"/>
  <c r="E9" i="2"/>
  <c r="F9" i="2"/>
  <c r="G9" i="2"/>
  <c r="G7" i="2"/>
  <c r="F7" i="2"/>
  <c r="E7" i="2"/>
  <c r="D7" i="2"/>
  <c r="C7" i="2"/>
  <c r="B7" i="2"/>
  <c r="C14" i="6" l="1"/>
  <c r="E14" i="6"/>
  <c r="G14" i="6"/>
  <c r="B14" i="6"/>
  <c r="F14" i="6"/>
  <c r="D14" i="6"/>
  <c r="E10" i="5"/>
  <c r="D10" i="5"/>
  <c r="B10" i="5"/>
  <c r="F10" i="5"/>
  <c r="C10" i="5"/>
  <c r="G10" i="5"/>
  <c r="C24" i="4"/>
  <c r="D24" i="4"/>
  <c r="B24" i="4"/>
  <c r="F24" i="4"/>
  <c r="E24" i="4"/>
  <c r="E12" i="3"/>
  <c r="D12" i="3"/>
  <c r="F12" i="3"/>
  <c r="B12" i="3"/>
  <c r="C12" i="3"/>
  <c r="G12" i="3"/>
  <c r="D10" i="2"/>
  <c r="B10" i="2"/>
  <c r="F10" i="2"/>
  <c r="E10" i="2"/>
  <c r="C10" i="2"/>
  <c r="G10" i="2"/>
</calcChain>
</file>

<file path=xl/sharedStrings.xml><?xml version="1.0" encoding="utf-8"?>
<sst xmlns="http://schemas.openxmlformats.org/spreadsheetml/2006/main" count="317" uniqueCount="62">
  <si>
    <t>Ano</t>
  </si>
  <si>
    <t>Função</t>
  </si>
  <si>
    <t>Unidade Orçamentária</t>
  </si>
  <si>
    <t>Programa</t>
  </si>
  <si>
    <t>Ação</t>
  </si>
  <si>
    <t>Grupo de Despesa</t>
  </si>
  <si>
    <t>Fonte</t>
  </si>
  <si>
    <t>Projeto de Lei</t>
  </si>
  <si>
    <t>Dotação Inicial</t>
  </si>
  <si>
    <t>Dotação Atual</t>
  </si>
  <si>
    <t>Empenhado</t>
  </si>
  <si>
    <t>Liquidado</t>
  </si>
  <si>
    <t>Pago</t>
  </si>
  <si>
    <t>Total</t>
  </si>
  <si>
    <t>09 - Previdência Social</t>
  </si>
  <si>
    <t>26237 - Universidade Federal de Juiz de Fora</t>
  </si>
  <si>
    <t>0032 - Programa de Gestão e Manutenção do Poder Executivo</t>
  </si>
  <si>
    <t>0181 - Aposentadorias e Pensões Civis da União</t>
  </si>
  <si>
    <t>1 - Pessoal e Encargos Sociais</t>
  </si>
  <si>
    <t>1000 - Recursos Livres da União</t>
  </si>
  <si>
    <t>1001 - Recursos Livres da Seguridade Social</t>
  </si>
  <si>
    <t>1056 - Benefícios do Regime Próprio de Previdência Social da União</t>
  </si>
  <si>
    <t>12 - Educação</t>
  </si>
  <si>
    <t>09HB - Contribuição da União, de suas Autarquias e Fundações para o Custeio do Regime de Previdência dos Servidores Públicos Federais</t>
  </si>
  <si>
    <t>20TP - Ativos Civis da União</t>
  </si>
  <si>
    <t>212B - Benefícios Obrigatórios aos Servidores Civis, Empregados, Militares e seus Dependentes</t>
  </si>
  <si>
    <t>3 - Outras Despesas Correntes</t>
  </si>
  <si>
    <t>2004 - Assistência Médica e Odontológica aos Servidores Civis, Empregados, Militares e seus Dependentes</t>
  </si>
  <si>
    <t>4572 - Capacitação de Servidores Públicos Federais em Processo de Qualificação e Requalificação</t>
  </si>
  <si>
    <t>3008 - Educação Pública, com Prioridade para a Educação Básica</t>
  </si>
  <si>
    <t>5111 - Educação Básica Democrática, com qualidade e equidade</t>
  </si>
  <si>
    <t>20RI - Funcionamento das Instituições Federais de Educação Básica</t>
  </si>
  <si>
    <t>5113 - Educação Superior: Qualidade, Democracia, Equidade e Sustentabilidade</t>
  </si>
  <si>
    <t>15R3 - Apoio à Consolidação, Reestruturação e Modernização das Instituições Federais de Ensino Superior</t>
  </si>
  <si>
    <t>4 - Investimentos</t>
  </si>
  <si>
    <t>1050 - Recursos Próprios Livres da UO</t>
  </si>
  <si>
    <t>20GK - Fomento às Ações de Graduação, Pós-Graduação, Ensino, Pesquisa e Extensão</t>
  </si>
  <si>
    <t>3050 - Recursos Próprios Livres da UO</t>
  </si>
  <si>
    <t>20RK - Funcionamento de Instituições Federais de Ensino Superior</t>
  </si>
  <si>
    <t>21D7 - Apoio à Educação a Distância</t>
  </si>
  <si>
    <t>21GS - Internacionalização da Educação Superior</t>
  </si>
  <si>
    <t>4002 - Assistência ao Estudante de Ensino Superior</t>
  </si>
  <si>
    <t>8282 - Reestruturação e Modernização das Instituições Federais de Ensino Superior</t>
  </si>
  <si>
    <t>3051 - Recursos Próprios da UO para Aplicação Exclusiva em Despesas de Capital</t>
  </si>
  <si>
    <t>28 - Encargos Especiais</t>
  </si>
  <si>
    <t>0909 - Operações Especiais: Outros Encargos Especiais</t>
  </si>
  <si>
    <t>00S6 - Benefício Especial - Lei nº 12.618, de 2012</t>
  </si>
  <si>
    <t>0910 - Operações Especiais: Gestão da Participação em Organismos e Entidades Nacionais e Internacionais</t>
  </si>
  <si>
    <t>00PW - Contribuições Regulares a Entidades ou Organismos Nacionais sem Exigência de Programação Específica</t>
  </si>
  <si>
    <t>00UU - Contribuições Regulares a Organismos Internacionais de Direito Privado sem Exigência de Programação Específica</t>
  </si>
  <si>
    <t>Status da Seleção:</t>
  </si>
  <si>
    <t>Ano: 2024</t>
  </si>
  <si>
    <t>Unidade Orçamentária: 26237 - Universidade Federal de Juiz de Fora</t>
  </si>
  <si>
    <t>Ano 2024</t>
  </si>
  <si>
    <t>Dados SIOP extraídos em 14/10/2024</t>
  </si>
  <si>
    <t>Universidade Federal de Juiz de Fora</t>
  </si>
  <si>
    <t>Planilha de resultado do SIOP</t>
  </si>
  <si>
    <t>Por Função</t>
  </si>
  <si>
    <t>Por Programa</t>
  </si>
  <si>
    <t>Por ação</t>
  </si>
  <si>
    <t>Por Grupo de Despesa</t>
  </si>
  <si>
    <t>Por Fonte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</si>
</sst>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1E0B5"/>
        <bgColor indexed="64"/>
      </patternFill>
    </fill>
    <fill>
      <patternFill patternType="solid">
        <fgColor rgb="FFE7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BBD192"/>
      </left>
      <right style="thin">
        <color rgb="FFBBD192"/>
      </right>
      <top style="medium">
        <color rgb="FF000000"/>
      </top>
      <bottom style="thin">
        <color rgb="FFBBD192"/>
      </bottom>
      <diagonal/>
    </border>
    <border>
      <left style="thin">
        <color rgb="FFBBD192"/>
      </left>
      <right style="medium">
        <color rgb="FF000000"/>
      </right>
      <top style="medium">
        <color rgb="FF000000"/>
      </top>
      <bottom style="thin">
        <color rgb="FFBBD192"/>
      </bottom>
      <diagonal/>
    </border>
    <border>
      <left style="thin">
        <color rgb="FFBBD192"/>
      </left>
      <right style="thin">
        <color rgb="FFBBD192"/>
      </right>
      <top style="thin">
        <color rgb="FFBBD192"/>
      </top>
      <bottom style="thin">
        <color rgb="FFBBD192"/>
      </bottom>
      <diagonal/>
    </border>
    <border>
      <left style="thin">
        <color rgb="FFBBD192"/>
      </left>
      <right/>
      <top style="medium">
        <color rgb="FFBBD192"/>
      </top>
      <bottom style="medium">
        <color rgb="FFBBD192"/>
      </bottom>
      <diagonal/>
    </border>
    <border>
      <left/>
      <right/>
      <top style="medium">
        <color rgb="FFBBD192"/>
      </top>
      <bottom style="medium">
        <color rgb="FFBBD192"/>
      </bottom>
      <diagonal/>
    </border>
    <border>
      <left/>
      <right style="thin">
        <color rgb="FFBBD192"/>
      </right>
      <top style="medium">
        <color rgb="FFBBD192"/>
      </top>
      <bottom style="medium">
        <color rgb="FFBBD192"/>
      </bottom>
      <diagonal/>
    </border>
    <border>
      <left style="thin">
        <color rgb="FFBBD192"/>
      </left>
      <right style="thin">
        <color rgb="FFBBD192"/>
      </right>
      <top style="medium">
        <color rgb="FFBBD192"/>
      </top>
      <bottom style="medium">
        <color rgb="FFBBD192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rgb="FFBBD192"/>
      </right>
      <top style="medium">
        <color indexed="64"/>
      </top>
      <bottom style="thin">
        <color rgb="FFBBD192"/>
      </bottom>
      <diagonal/>
    </border>
    <border>
      <left style="thin">
        <color rgb="FFBBD192"/>
      </left>
      <right style="thin">
        <color rgb="FFBBD192"/>
      </right>
      <top style="medium">
        <color indexed="64"/>
      </top>
      <bottom style="thin">
        <color rgb="FFBBD192"/>
      </bottom>
      <diagonal/>
    </border>
    <border>
      <left style="thin">
        <color rgb="FFBBD192"/>
      </left>
      <right style="medium">
        <color indexed="64"/>
      </right>
      <top style="medium">
        <color indexed="64"/>
      </top>
      <bottom style="thin">
        <color rgb="FFBBD192"/>
      </bottom>
      <diagonal/>
    </border>
    <border>
      <left style="medium">
        <color indexed="64"/>
      </left>
      <right style="thin">
        <color rgb="FFBBD192"/>
      </right>
      <top style="thin">
        <color rgb="FFBBD192"/>
      </top>
      <bottom style="thin">
        <color rgb="FFBBD192"/>
      </bottom>
      <diagonal/>
    </border>
    <border>
      <left style="thin">
        <color rgb="FFBBD192"/>
      </left>
      <right style="medium">
        <color indexed="64"/>
      </right>
      <top style="thin">
        <color rgb="FFBBD192"/>
      </top>
      <bottom style="thin">
        <color rgb="FFBBD192"/>
      </bottom>
      <diagonal/>
    </border>
    <border>
      <left style="medium">
        <color indexed="64"/>
      </left>
      <right style="thin">
        <color rgb="FFBBD192"/>
      </right>
      <top style="thin">
        <color rgb="FFBBD192"/>
      </top>
      <bottom style="medium">
        <color indexed="64"/>
      </bottom>
      <diagonal/>
    </border>
    <border>
      <left style="thin">
        <color rgb="FFBBD192"/>
      </left>
      <right style="thin">
        <color rgb="FFBBD192"/>
      </right>
      <top style="thin">
        <color rgb="FFBBD192"/>
      </top>
      <bottom style="medium">
        <color indexed="64"/>
      </bottom>
      <diagonal/>
    </border>
    <border>
      <left style="thin">
        <color rgb="FFBBD192"/>
      </left>
      <right style="medium">
        <color indexed="64"/>
      </right>
      <top style="thin">
        <color rgb="FFBBD192"/>
      </top>
      <bottom style="medium">
        <color indexed="64"/>
      </bottom>
      <diagonal/>
    </border>
    <border>
      <left style="medium">
        <color indexed="64"/>
      </left>
      <right style="thin">
        <color rgb="FFBBD19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3" fontId="1" fillId="2" borderId="7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left" vertical="top"/>
    </xf>
    <xf numFmtId="0" fontId="0" fillId="5" borderId="0" xfId="0" applyFill="1"/>
    <xf numFmtId="0" fontId="3" fillId="5" borderId="8" xfId="0" applyFont="1" applyFill="1" applyBorder="1" applyAlignment="1">
      <alignment horizontal="left" vertical="top"/>
    </xf>
    <xf numFmtId="0" fontId="5" fillId="5" borderId="0" xfId="0" applyFont="1" applyFill="1"/>
    <xf numFmtId="4" fontId="5" fillId="5" borderId="0" xfId="0" applyNumberFormat="1" applyFont="1" applyFill="1" applyAlignment="1">
      <alignment horizontal="right"/>
    </xf>
    <xf numFmtId="4" fontId="3" fillId="5" borderId="3" xfId="0" applyNumberFormat="1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 vertical="center"/>
    </xf>
    <xf numFmtId="4" fontId="6" fillId="5" borderId="1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/>
    </xf>
    <xf numFmtId="4" fontId="3" fillId="5" borderId="13" xfId="0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right" vertical="center"/>
    </xf>
    <xf numFmtId="0" fontId="6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/>
    </xf>
    <xf numFmtId="4" fontId="6" fillId="5" borderId="10" xfId="0" applyNumberFormat="1" applyFont="1" applyFill="1" applyBorder="1" applyAlignment="1">
      <alignment horizontal="center"/>
    </xf>
    <xf numFmtId="4" fontId="6" fillId="5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E1" workbookViewId="0">
      <selection activeCell="G6" sqref="G6"/>
    </sheetView>
  </sheetViews>
  <sheetFormatPr defaultRowHeight="15" x14ac:dyDescent="0.25"/>
  <cols>
    <col min="1" max="1" width="8.42578125" customWidth="1"/>
    <col min="2" max="2" width="17.28515625" bestFit="1" customWidth="1"/>
    <col min="3" max="3" width="32.7109375" bestFit="1" customWidth="1"/>
    <col min="4" max="4" width="76.42578125" bestFit="1" customWidth="1"/>
    <col min="5" max="5" width="67.5703125" customWidth="1"/>
    <col min="6" max="6" width="14.42578125" customWidth="1"/>
    <col min="7" max="7" width="18.85546875" customWidth="1"/>
    <col min="8" max="8" width="18.140625" customWidth="1"/>
    <col min="9" max="9" width="19" customWidth="1"/>
    <col min="10" max="10" width="17" customWidth="1"/>
    <col min="11" max="11" width="18" customWidth="1"/>
    <col min="12" max="12" width="17.5703125" customWidth="1"/>
    <col min="13" max="13" width="19.7109375" customWidth="1"/>
  </cols>
  <sheetData>
    <row r="1" spans="1:13" x14ac:dyDescent="0.25">
      <c r="A1" t="s">
        <v>56</v>
      </c>
    </row>
    <row r="2" spans="1:13" ht="42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42" customHeight="1" x14ac:dyDescent="0.25">
      <c r="A3" s="4" t="s">
        <v>13</v>
      </c>
      <c r="B3" s="5"/>
      <c r="C3" s="5"/>
      <c r="D3" s="5"/>
      <c r="E3" s="5"/>
      <c r="F3" s="5"/>
      <c r="G3" s="6"/>
      <c r="H3" s="7">
        <v>1158664977</v>
      </c>
      <c r="I3" s="7">
        <v>1156161751</v>
      </c>
      <c r="J3" s="7">
        <v>1196349765</v>
      </c>
      <c r="K3" s="7">
        <v>1147656595.8499999</v>
      </c>
      <c r="L3" s="7">
        <v>804761161.28000045</v>
      </c>
      <c r="M3" s="7">
        <v>785132614.6900003</v>
      </c>
    </row>
    <row r="4" spans="1:13" ht="42" customHeight="1" x14ac:dyDescent="0.25">
      <c r="A4" s="8">
        <v>2024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9">
        <v>0</v>
      </c>
      <c r="I4" s="9">
        <v>0</v>
      </c>
      <c r="J4" s="9">
        <v>7735535</v>
      </c>
      <c r="K4" s="9">
        <v>7735535</v>
      </c>
      <c r="L4" s="9">
        <v>27160.5</v>
      </c>
      <c r="M4" s="9">
        <v>27160.5</v>
      </c>
    </row>
    <row r="5" spans="1:13" ht="42" customHeight="1" x14ac:dyDescent="0.25">
      <c r="A5" s="8">
        <v>2024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20</v>
      </c>
      <c r="H5" s="9">
        <v>0</v>
      </c>
      <c r="I5" s="9">
        <v>0</v>
      </c>
      <c r="J5" s="9">
        <v>474944</v>
      </c>
      <c r="K5" s="9">
        <v>0</v>
      </c>
      <c r="L5" s="9">
        <v>0</v>
      </c>
      <c r="M5" s="9">
        <v>0</v>
      </c>
    </row>
    <row r="6" spans="1:13" ht="42" customHeight="1" x14ac:dyDescent="0.25">
      <c r="A6" s="8">
        <v>2024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18</v>
      </c>
      <c r="G6" s="8" t="s">
        <v>21</v>
      </c>
      <c r="H6" s="9">
        <v>263912038</v>
      </c>
      <c r="I6" s="9">
        <v>263912038</v>
      </c>
      <c r="J6" s="9">
        <v>267837684</v>
      </c>
      <c r="K6" s="9">
        <v>267837684</v>
      </c>
      <c r="L6" s="9">
        <v>199985735.51000011</v>
      </c>
      <c r="M6" s="9">
        <v>195224735.76000011</v>
      </c>
    </row>
    <row r="7" spans="1:13" ht="42" customHeight="1" x14ac:dyDescent="0.25">
      <c r="A7" s="8">
        <v>2024</v>
      </c>
      <c r="B7" s="8" t="s">
        <v>22</v>
      </c>
      <c r="C7" s="8" t="s">
        <v>15</v>
      </c>
      <c r="D7" s="8" t="s">
        <v>16</v>
      </c>
      <c r="E7" s="8" t="s">
        <v>23</v>
      </c>
      <c r="F7" s="8" t="s">
        <v>18</v>
      </c>
      <c r="G7" s="8" t="s">
        <v>19</v>
      </c>
      <c r="H7" s="9">
        <v>102982232</v>
      </c>
      <c r="I7" s="9">
        <v>102982232</v>
      </c>
      <c r="J7" s="9">
        <v>102982232</v>
      </c>
      <c r="K7" s="9">
        <v>99960999</v>
      </c>
      <c r="L7" s="9">
        <v>69070417.569999993</v>
      </c>
      <c r="M7" s="9">
        <v>69070417.569999993</v>
      </c>
    </row>
    <row r="8" spans="1:13" ht="42" customHeight="1" x14ac:dyDescent="0.25">
      <c r="A8" s="8">
        <v>2024</v>
      </c>
      <c r="B8" s="8" t="s">
        <v>22</v>
      </c>
      <c r="C8" s="8" t="s">
        <v>15</v>
      </c>
      <c r="D8" s="8" t="s">
        <v>16</v>
      </c>
      <c r="E8" s="8" t="s">
        <v>24</v>
      </c>
      <c r="F8" s="8" t="s">
        <v>18</v>
      </c>
      <c r="G8" s="8" t="s">
        <v>19</v>
      </c>
      <c r="H8" s="9">
        <v>501602637</v>
      </c>
      <c r="I8" s="9">
        <v>501602637</v>
      </c>
      <c r="J8" s="9">
        <v>506922221</v>
      </c>
      <c r="K8" s="9">
        <v>506922221.00000012</v>
      </c>
      <c r="L8" s="9">
        <v>351055798.93999988</v>
      </c>
      <c r="M8" s="9">
        <v>338469379.45999992</v>
      </c>
    </row>
    <row r="9" spans="1:13" ht="42" customHeight="1" x14ac:dyDescent="0.25">
      <c r="A9" s="8">
        <v>2024</v>
      </c>
      <c r="B9" s="8" t="s">
        <v>22</v>
      </c>
      <c r="C9" s="8" t="s">
        <v>15</v>
      </c>
      <c r="D9" s="8" t="s">
        <v>16</v>
      </c>
      <c r="E9" s="8" t="s">
        <v>25</v>
      </c>
      <c r="F9" s="8" t="s">
        <v>26</v>
      </c>
      <c r="G9" s="8" t="s">
        <v>19</v>
      </c>
      <c r="H9" s="9">
        <v>27312028</v>
      </c>
      <c r="I9" s="9">
        <v>27312028</v>
      </c>
      <c r="J9" s="9">
        <v>36307529</v>
      </c>
      <c r="K9" s="9">
        <v>36152769.759999998</v>
      </c>
      <c r="L9" s="9">
        <v>26247638.289999999</v>
      </c>
      <c r="M9" s="9">
        <v>26247638.289999999</v>
      </c>
    </row>
    <row r="10" spans="1:13" ht="42" customHeight="1" x14ac:dyDescent="0.25">
      <c r="A10" s="8">
        <v>2024</v>
      </c>
      <c r="B10" s="8" t="s">
        <v>22</v>
      </c>
      <c r="C10" s="8" t="s">
        <v>15</v>
      </c>
      <c r="D10" s="8" t="s">
        <v>16</v>
      </c>
      <c r="E10" s="8" t="s">
        <v>27</v>
      </c>
      <c r="F10" s="8" t="s">
        <v>26</v>
      </c>
      <c r="G10" s="8" t="s">
        <v>19</v>
      </c>
      <c r="H10" s="9">
        <v>10427876</v>
      </c>
      <c r="I10" s="9">
        <v>10427876</v>
      </c>
      <c r="J10" s="9">
        <v>14915178</v>
      </c>
      <c r="K10" s="9">
        <v>9937667.3699999992</v>
      </c>
      <c r="L10" s="9">
        <v>9937667.3699999992</v>
      </c>
      <c r="M10" s="9">
        <v>9704120.7199999988</v>
      </c>
    </row>
    <row r="11" spans="1:13" ht="42" customHeight="1" x14ac:dyDescent="0.25">
      <c r="A11" s="8">
        <v>2024</v>
      </c>
      <c r="B11" s="8" t="s">
        <v>22</v>
      </c>
      <c r="C11" s="8" t="s">
        <v>15</v>
      </c>
      <c r="D11" s="8" t="s">
        <v>16</v>
      </c>
      <c r="E11" s="8" t="s">
        <v>28</v>
      </c>
      <c r="F11" s="8" t="s">
        <v>26</v>
      </c>
      <c r="G11" s="8" t="s">
        <v>19</v>
      </c>
      <c r="H11" s="9">
        <v>1781200</v>
      </c>
      <c r="I11" s="9">
        <v>1725529</v>
      </c>
      <c r="J11" s="9">
        <v>1750909</v>
      </c>
      <c r="K11" s="9">
        <v>1278231.8999999999</v>
      </c>
      <c r="L11" s="9">
        <v>718501</v>
      </c>
      <c r="M11" s="9">
        <v>718340.44000000006</v>
      </c>
    </row>
    <row r="12" spans="1:13" ht="42" customHeight="1" x14ac:dyDescent="0.25">
      <c r="A12" s="8">
        <v>2024</v>
      </c>
      <c r="B12" s="8" t="s">
        <v>22</v>
      </c>
      <c r="C12" s="8" t="s">
        <v>15</v>
      </c>
      <c r="D12" s="8" t="s">
        <v>16</v>
      </c>
      <c r="E12" s="8" t="s">
        <v>28</v>
      </c>
      <c r="F12" s="8" t="s">
        <v>26</v>
      </c>
      <c r="G12" s="8" t="s">
        <v>29</v>
      </c>
      <c r="H12" s="9">
        <v>0</v>
      </c>
      <c r="I12" s="9">
        <v>0</v>
      </c>
      <c r="J12" s="9">
        <v>30291</v>
      </c>
      <c r="K12" s="9">
        <v>26662.17</v>
      </c>
      <c r="L12" s="9">
        <v>6412.17</v>
      </c>
      <c r="M12" s="9">
        <v>6412.17</v>
      </c>
    </row>
    <row r="13" spans="1:13" ht="42" customHeight="1" x14ac:dyDescent="0.25">
      <c r="A13" s="8">
        <v>2024</v>
      </c>
      <c r="B13" s="8" t="s">
        <v>22</v>
      </c>
      <c r="C13" s="8" t="s">
        <v>15</v>
      </c>
      <c r="D13" s="8" t="s">
        <v>30</v>
      </c>
      <c r="E13" s="8" t="s">
        <v>31</v>
      </c>
      <c r="F13" s="8" t="s">
        <v>26</v>
      </c>
      <c r="G13" s="8" t="s">
        <v>19</v>
      </c>
      <c r="H13" s="9">
        <v>989231</v>
      </c>
      <c r="I13" s="9">
        <v>977268</v>
      </c>
      <c r="J13" s="9">
        <v>982722</v>
      </c>
      <c r="K13" s="9">
        <v>659931.06999999995</v>
      </c>
      <c r="L13" s="9">
        <v>597942.9</v>
      </c>
      <c r="M13" s="9">
        <v>597942.9</v>
      </c>
    </row>
    <row r="14" spans="1:13" ht="42" customHeight="1" x14ac:dyDescent="0.25">
      <c r="A14" s="8">
        <v>2024</v>
      </c>
      <c r="B14" s="8" t="s">
        <v>22</v>
      </c>
      <c r="C14" s="8" t="s">
        <v>15</v>
      </c>
      <c r="D14" s="8" t="s">
        <v>30</v>
      </c>
      <c r="E14" s="8" t="s">
        <v>31</v>
      </c>
      <c r="F14" s="8" t="s">
        <v>26</v>
      </c>
      <c r="G14" s="8" t="s">
        <v>29</v>
      </c>
      <c r="H14" s="9">
        <v>0</v>
      </c>
      <c r="I14" s="9">
        <v>0</v>
      </c>
      <c r="J14" s="9">
        <v>6509</v>
      </c>
      <c r="K14" s="9">
        <v>6509</v>
      </c>
      <c r="L14" s="9">
        <v>0</v>
      </c>
      <c r="M14" s="9">
        <v>0</v>
      </c>
    </row>
    <row r="15" spans="1:13" ht="42" customHeight="1" x14ac:dyDescent="0.25">
      <c r="A15" s="8">
        <v>2024</v>
      </c>
      <c r="B15" s="8" t="s">
        <v>22</v>
      </c>
      <c r="C15" s="8" t="s">
        <v>15</v>
      </c>
      <c r="D15" s="8" t="s">
        <v>32</v>
      </c>
      <c r="E15" s="8" t="s">
        <v>33</v>
      </c>
      <c r="F15" s="8" t="s">
        <v>34</v>
      </c>
      <c r="G15" s="8" t="s">
        <v>35</v>
      </c>
      <c r="H15" s="9">
        <v>4776686</v>
      </c>
      <c r="I15" s="9">
        <v>4776686</v>
      </c>
      <c r="J15" s="9">
        <v>4776686</v>
      </c>
      <c r="K15" s="9">
        <v>603766.48</v>
      </c>
      <c r="L15" s="9">
        <v>603766.48</v>
      </c>
      <c r="M15" s="9">
        <v>603766.48</v>
      </c>
    </row>
    <row r="16" spans="1:13" ht="42" customHeight="1" x14ac:dyDescent="0.25">
      <c r="A16" s="8">
        <v>2024</v>
      </c>
      <c r="B16" s="8" t="s">
        <v>22</v>
      </c>
      <c r="C16" s="8" t="s">
        <v>15</v>
      </c>
      <c r="D16" s="8" t="s">
        <v>32</v>
      </c>
      <c r="E16" s="8" t="s">
        <v>36</v>
      </c>
      <c r="F16" s="8" t="s">
        <v>26</v>
      </c>
      <c r="G16" s="8" t="s">
        <v>19</v>
      </c>
      <c r="H16" s="9">
        <v>17851191</v>
      </c>
      <c r="I16" s="9">
        <v>17405562</v>
      </c>
      <c r="J16" s="9">
        <v>17783789</v>
      </c>
      <c r="K16" s="9">
        <v>12578191.109999999</v>
      </c>
      <c r="L16" s="9">
        <v>10374833.029999999</v>
      </c>
      <c r="M16" s="9">
        <v>10331377.18</v>
      </c>
    </row>
    <row r="17" spans="1:13" ht="42" customHeight="1" x14ac:dyDescent="0.25">
      <c r="A17" s="8">
        <v>2024</v>
      </c>
      <c r="B17" s="8" t="s">
        <v>22</v>
      </c>
      <c r="C17" s="8" t="s">
        <v>15</v>
      </c>
      <c r="D17" s="8" t="s">
        <v>32</v>
      </c>
      <c r="E17" s="8" t="s">
        <v>36</v>
      </c>
      <c r="F17" s="8" t="s">
        <v>26</v>
      </c>
      <c r="G17" s="8" t="s">
        <v>35</v>
      </c>
      <c r="H17" s="9">
        <v>87644449</v>
      </c>
      <c r="I17" s="9">
        <v>87644449</v>
      </c>
      <c r="J17" s="9">
        <v>57644449</v>
      </c>
      <c r="K17" s="9">
        <v>50337374.920000002</v>
      </c>
      <c r="L17" s="9">
        <v>14127805.800000001</v>
      </c>
      <c r="M17" s="9">
        <v>13838756.59</v>
      </c>
    </row>
    <row r="18" spans="1:13" ht="42" customHeight="1" x14ac:dyDescent="0.25">
      <c r="A18" s="8">
        <v>2024</v>
      </c>
      <c r="B18" s="8" t="s">
        <v>22</v>
      </c>
      <c r="C18" s="8" t="s">
        <v>15</v>
      </c>
      <c r="D18" s="8" t="s">
        <v>32</v>
      </c>
      <c r="E18" s="8" t="s">
        <v>36</v>
      </c>
      <c r="F18" s="8" t="s">
        <v>26</v>
      </c>
      <c r="G18" s="8" t="s">
        <v>29</v>
      </c>
      <c r="H18" s="9">
        <v>0</v>
      </c>
      <c r="I18" s="9">
        <v>0</v>
      </c>
      <c r="J18" s="9">
        <v>451402</v>
      </c>
      <c r="K18" s="9">
        <v>280606.64</v>
      </c>
      <c r="L18" s="9">
        <v>117731.3</v>
      </c>
      <c r="M18" s="9">
        <v>117731.3</v>
      </c>
    </row>
    <row r="19" spans="1:13" ht="42" customHeight="1" x14ac:dyDescent="0.25">
      <c r="A19" s="8">
        <v>2024</v>
      </c>
      <c r="B19" s="8" t="s">
        <v>22</v>
      </c>
      <c r="C19" s="8" t="s">
        <v>15</v>
      </c>
      <c r="D19" s="8" t="s">
        <v>32</v>
      </c>
      <c r="E19" s="8" t="s">
        <v>36</v>
      </c>
      <c r="F19" s="8" t="s">
        <v>26</v>
      </c>
      <c r="G19" s="8" t="s">
        <v>37</v>
      </c>
      <c r="H19" s="9">
        <v>0</v>
      </c>
      <c r="I19" s="9">
        <v>0</v>
      </c>
      <c r="J19" s="9">
        <v>30000000</v>
      </c>
      <c r="K19" s="9">
        <v>25560704.34</v>
      </c>
      <c r="L19" s="9">
        <v>23777602.57</v>
      </c>
      <c r="M19" s="9">
        <v>23776115.59</v>
      </c>
    </row>
    <row r="20" spans="1:13" ht="42" customHeight="1" x14ac:dyDescent="0.25">
      <c r="A20" s="8">
        <v>2024</v>
      </c>
      <c r="B20" s="8" t="s">
        <v>22</v>
      </c>
      <c r="C20" s="8" t="s">
        <v>15</v>
      </c>
      <c r="D20" s="8" t="s">
        <v>32</v>
      </c>
      <c r="E20" s="8" t="s">
        <v>38</v>
      </c>
      <c r="F20" s="8" t="s">
        <v>26</v>
      </c>
      <c r="G20" s="8" t="s">
        <v>19</v>
      </c>
      <c r="H20" s="9">
        <v>57633867</v>
      </c>
      <c r="I20" s="9">
        <v>55064282</v>
      </c>
      <c r="J20" s="9">
        <v>59428211</v>
      </c>
      <c r="K20" s="9">
        <v>59356369.359999992</v>
      </c>
      <c r="L20" s="9">
        <v>56427251.100000009</v>
      </c>
      <c r="M20" s="9">
        <v>55946959.529999986</v>
      </c>
    </row>
    <row r="21" spans="1:13" ht="42" customHeight="1" x14ac:dyDescent="0.25">
      <c r="A21" s="8">
        <v>2024</v>
      </c>
      <c r="B21" s="8" t="s">
        <v>22</v>
      </c>
      <c r="C21" s="8" t="s">
        <v>15</v>
      </c>
      <c r="D21" s="8" t="s">
        <v>32</v>
      </c>
      <c r="E21" s="8" t="s">
        <v>38</v>
      </c>
      <c r="F21" s="8" t="s">
        <v>26</v>
      </c>
      <c r="G21" s="8" t="s">
        <v>35</v>
      </c>
      <c r="H21" s="9">
        <v>52119452</v>
      </c>
      <c r="I21" s="9">
        <v>52119452</v>
      </c>
      <c r="J21" s="9">
        <v>35189729</v>
      </c>
      <c r="K21" s="9">
        <v>31807836.739999998</v>
      </c>
      <c r="L21" s="9">
        <v>24223492.829999998</v>
      </c>
      <c r="M21" s="9">
        <v>23639445.460000001</v>
      </c>
    </row>
    <row r="22" spans="1:13" ht="42" customHeight="1" x14ac:dyDescent="0.25">
      <c r="A22" s="8">
        <v>2024</v>
      </c>
      <c r="B22" s="8" t="s">
        <v>22</v>
      </c>
      <c r="C22" s="8" t="s">
        <v>15</v>
      </c>
      <c r="D22" s="8" t="s">
        <v>32</v>
      </c>
      <c r="E22" s="8" t="s">
        <v>38</v>
      </c>
      <c r="F22" s="8" t="s">
        <v>26</v>
      </c>
      <c r="G22" s="8" t="s">
        <v>29</v>
      </c>
      <c r="H22" s="9">
        <v>0</v>
      </c>
      <c r="I22" s="9">
        <v>0</v>
      </c>
      <c r="J22" s="9">
        <v>2555888</v>
      </c>
      <c r="K22" s="9">
        <v>2555888</v>
      </c>
      <c r="L22" s="9">
        <v>968713.97</v>
      </c>
      <c r="M22" s="9">
        <v>942096.57</v>
      </c>
    </row>
    <row r="23" spans="1:13" ht="42" customHeight="1" x14ac:dyDescent="0.25">
      <c r="A23" s="8">
        <v>2024</v>
      </c>
      <c r="B23" s="8" t="s">
        <v>22</v>
      </c>
      <c r="C23" s="8" t="s">
        <v>15</v>
      </c>
      <c r="D23" s="8" t="s">
        <v>32</v>
      </c>
      <c r="E23" s="8" t="s">
        <v>38</v>
      </c>
      <c r="F23" s="8" t="s">
        <v>26</v>
      </c>
      <c r="G23" s="8" t="s">
        <v>37</v>
      </c>
      <c r="H23" s="9">
        <v>0</v>
      </c>
      <c r="I23" s="9">
        <v>0</v>
      </c>
      <c r="J23" s="9">
        <v>16929723</v>
      </c>
      <c r="K23" s="9">
        <v>11416223.41</v>
      </c>
      <c r="L23" s="9">
        <v>1464321.35</v>
      </c>
      <c r="M23" s="9">
        <v>1347206.13</v>
      </c>
    </row>
    <row r="24" spans="1:13" ht="42" customHeight="1" x14ac:dyDescent="0.25">
      <c r="A24" s="8">
        <v>2024</v>
      </c>
      <c r="B24" s="8" t="s">
        <v>22</v>
      </c>
      <c r="C24" s="8" t="s">
        <v>15</v>
      </c>
      <c r="D24" s="8" t="s">
        <v>32</v>
      </c>
      <c r="E24" s="8" t="s">
        <v>38</v>
      </c>
      <c r="F24" s="8" t="s">
        <v>34</v>
      </c>
      <c r="G24" s="8" t="s">
        <v>19</v>
      </c>
      <c r="H24" s="9">
        <v>30000</v>
      </c>
      <c r="I24" s="9">
        <v>29599</v>
      </c>
      <c r="J24" s="9">
        <v>29782</v>
      </c>
      <c r="K24" s="9">
        <v>0</v>
      </c>
      <c r="L24" s="9">
        <v>0</v>
      </c>
      <c r="M24" s="9">
        <v>0</v>
      </c>
    </row>
    <row r="25" spans="1:13" ht="42" customHeight="1" x14ac:dyDescent="0.25">
      <c r="A25" s="8">
        <v>2024</v>
      </c>
      <c r="B25" s="8" t="s">
        <v>22</v>
      </c>
      <c r="C25" s="8" t="s">
        <v>15</v>
      </c>
      <c r="D25" s="8" t="s">
        <v>32</v>
      </c>
      <c r="E25" s="8" t="s">
        <v>38</v>
      </c>
      <c r="F25" s="8" t="s">
        <v>34</v>
      </c>
      <c r="G25" s="8" t="s">
        <v>35</v>
      </c>
      <c r="H25" s="9">
        <v>2050000</v>
      </c>
      <c r="I25" s="9">
        <v>2050000</v>
      </c>
      <c r="J25" s="9">
        <v>2050000</v>
      </c>
      <c r="K25" s="9">
        <v>0</v>
      </c>
      <c r="L25" s="9">
        <v>0</v>
      </c>
      <c r="M25" s="9">
        <v>0</v>
      </c>
    </row>
    <row r="26" spans="1:13" ht="42" customHeight="1" x14ac:dyDescent="0.25">
      <c r="A26" s="8">
        <v>2024</v>
      </c>
      <c r="B26" s="8" t="s">
        <v>22</v>
      </c>
      <c r="C26" s="8" t="s">
        <v>15</v>
      </c>
      <c r="D26" s="8" t="s">
        <v>32</v>
      </c>
      <c r="E26" s="8" t="s">
        <v>38</v>
      </c>
      <c r="F26" s="8" t="s">
        <v>34</v>
      </c>
      <c r="G26" s="8" t="s">
        <v>29</v>
      </c>
      <c r="H26" s="9">
        <v>0</v>
      </c>
      <c r="I26" s="9">
        <v>0</v>
      </c>
      <c r="J26" s="9">
        <v>218</v>
      </c>
      <c r="K26" s="9">
        <v>0</v>
      </c>
      <c r="L26" s="9">
        <v>0</v>
      </c>
      <c r="M26" s="9">
        <v>0</v>
      </c>
    </row>
    <row r="27" spans="1:13" ht="42" customHeight="1" x14ac:dyDescent="0.25">
      <c r="A27" s="8">
        <v>2024</v>
      </c>
      <c r="B27" s="8" t="s">
        <v>22</v>
      </c>
      <c r="C27" s="8" t="s">
        <v>15</v>
      </c>
      <c r="D27" s="8" t="s">
        <v>32</v>
      </c>
      <c r="E27" s="8" t="s">
        <v>39</v>
      </c>
      <c r="F27" s="8" t="s">
        <v>26</v>
      </c>
      <c r="G27" s="8" t="s">
        <v>19</v>
      </c>
      <c r="H27" s="9">
        <v>152875</v>
      </c>
      <c r="I27" s="9">
        <v>152875</v>
      </c>
      <c r="J27" s="9">
        <v>152875</v>
      </c>
      <c r="K27" s="9">
        <v>0</v>
      </c>
      <c r="L27" s="9">
        <v>0</v>
      </c>
      <c r="M27" s="9">
        <v>0</v>
      </c>
    </row>
    <row r="28" spans="1:13" ht="42" customHeight="1" x14ac:dyDescent="0.25">
      <c r="A28" s="8">
        <v>2024</v>
      </c>
      <c r="B28" s="8" t="s">
        <v>22</v>
      </c>
      <c r="C28" s="8" t="s">
        <v>15</v>
      </c>
      <c r="D28" s="8" t="s">
        <v>32</v>
      </c>
      <c r="E28" s="8" t="s">
        <v>40</v>
      </c>
      <c r="F28" s="8" t="s">
        <v>26</v>
      </c>
      <c r="G28" s="8" t="s">
        <v>19</v>
      </c>
      <c r="H28" s="9">
        <v>77055</v>
      </c>
      <c r="I28" s="9">
        <v>77055</v>
      </c>
      <c r="J28" s="9">
        <v>77055</v>
      </c>
      <c r="K28" s="9">
        <v>7162.67</v>
      </c>
      <c r="L28" s="9">
        <v>1350</v>
      </c>
      <c r="M28" s="9">
        <v>1350</v>
      </c>
    </row>
    <row r="29" spans="1:13" ht="42" customHeight="1" x14ac:dyDescent="0.25">
      <c r="A29" s="8">
        <v>2024</v>
      </c>
      <c r="B29" s="8" t="s">
        <v>22</v>
      </c>
      <c r="C29" s="8" t="s">
        <v>15</v>
      </c>
      <c r="D29" s="8" t="s">
        <v>32</v>
      </c>
      <c r="E29" s="8" t="s">
        <v>41</v>
      </c>
      <c r="F29" s="8" t="s">
        <v>26</v>
      </c>
      <c r="G29" s="8" t="s">
        <v>19</v>
      </c>
      <c r="H29" s="9">
        <v>19401560</v>
      </c>
      <c r="I29" s="9">
        <v>18910379</v>
      </c>
      <c r="J29" s="9">
        <v>18800601</v>
      </c>
      <c r="K29" s="9">
        <v>15892136.15</v>
      </c>
      <c r="L29" s="9">
        <v>10915338.529999999</v>
      </c>
      <c r="M29" s="9">
        <v>10841504.6</v>
      </c>
    </row>
    <row r="30" spans="1:13" ht="42" customHeight="1" x14ac:dyDescent="0.25">
      <c r="A30" s="8">
        <v>2024</v>
      </c>
      <c r="B30" s="8" t="s">
        <v>22</v>
      </c>
      <c r="C30" s="8" t="s">
        <v>15</v>
      </c>
      <c r="D30" s="8" t="s">
        <v>32</v>
      </c>
      <c r="E30" s="8" t="s">
        <v>41</v>
      </c>
      <c r="F30" s="8" t="s">
        <v>26</v>
      </c>
      <c r="G30" s="8" t="s">
        <v>29</v>
      </c>
      <c r="H30" s="9">
        <v>0</v>
      </c>
      <c r="I30" s="9">
        <v>0</v>
      </c>
      <c r="J30" s="9">
        <v>600959</v>
      </c>
      <c r="K30" s="9">
        <v>134717</v>
      </c>
      <c r="L30" s="9">
        <v>90467</v>
      </c>
      <c r="M30" s="9">
        <v>90467</v>
      </c>
    </row>
    <row r="31" spans="1:13" ht="42" customHeight="1" x14ac:dyDescent="0.25">
      <c r="A31" s="8">
        <v>2024</v>
      </c>
      <c r="B31" s="8" t="s">
        <v>22</v>
      </c>
      <c r="C31" s="8" t="s">
        <v>15</v>
      </c>
      <c r="D31" s="8" t="s">
        <v>32</v>
      </c>
      <c r="E31" s="8" t="s">
        <v>42</v>
      </c>
      <c r="F31" s="8" t="s">
        <v>26</v>
      </c>
      <c r="G31" s="8" t="s">
        <v>19</v>
      </c>
      <c r="H31" s="9">
        <v>7767122</v>
      </c>
      <c r="I31" s="9">
        <v>7440611</v>
      </c>
      <c r="J31" s="9">
        <v>7589467</v>
      </c>
      <c r="K31" s="9">
        <v>5789132.0299999993</v>
      </c>
      <c r="L31" s="9">
        <v>3541507.32</v>
      </c>
      <c r="M31" s="9">
        <v>3126493.47</v>
      </c>
    </row>
    <row r="32" spans="1:13" ht="42" customHeight="1" x14ac:dyDescent="0.25">
      <c r="A32" s="8">
        <v>2024</v>
      </c>
      <c r="B32" s="8" t="s">
        <v>22</v>
      </c>
      <c r="C32" s="8" t="s">
        <v>15</v>
      </c>
      <c r="D32" s="8" t="s">
        <v>32</v>
      </c>
      <c r="E32" s="8" t="s">
        <v>42</v>
      </c>
      <c r="F32" s="8" t="s">
        <v>26</v>
      </c>
      <c r="G32" s="8" t="s">
        <v>29</v>
      </c>
      <c r="H32" s="9">
        <v>0</v>
      </c>
      <c r="I32" s="9">
        <v>0</v>
      </c>
      <c r="J32" s="9">
        <v>177655</v>
      </c>
      <c r="K32" s="9">
        <v>177655</v>
      </c>
      <c r="L32" s="9">
        <v>81647.89</v>
      </c>
      <c r="M32" s="9">
        <v>78194.66</v>
      </c>
    </row>
    <row r="33" spans="1:13" ht="42" customHeight="1" x14ac:dyDescent="0.25">
      <c r="A33" s="8">
        <v>2024</v>
      </c>
      <c r="B33" s="8" t="s">
        <v>22</v>
      </c>
      <c r="C33" s="8" t="s">
        <v>15</v>
      </c>
      <c r="D33" s="8" t="s">
        <v>32</v>
      </c>
      <c r="E33" s="8" t="s">
        <v>42</v>
      </c>
      <c r="F33" s="8" t="s">
        <v>34</v>
      </c>
      <c r="G33" s="8" t="s">
        <v>19</v>
      </c>
      <c r="H33" s="9">
        <v>1</v>
      </c>
      <c r="I33" s="9">
        <v>1400001</v>
      </c>
      <c r="J33" s="9">
        <v>1400001</v>
      </c>
      <c r="K33" s="9">
        <v>0</v>
      </c>
      <c r="L33" s="9">
        <v>0</v>
      </c>
      <c r="M33" s="9">
        <v>0</v>
      </c>
    </row>
    <row r="34" spans="1:13" ht="42" customHeight="1" x14ac:dyDescent="0.25">
      <c r="A34" s="8">
        <v>2024</v>
      </c>
      <c r="B34" s="8" t="s">
        <v>22</v>
      </c>
      <c r="C34" s="8" t="s">
        <v>15</v>
      </c>
      <c r="D34" s="8" t="s">
        <v>32</v>
      </c>
      <c r="E34" s="8" t="s">
        <v>42</v>
      </c>
      <c r="F34" s="8" t="s">
        <v>34</v>
      </c>
      <c r="G34" s="8" t="s">
        <v>43</v>
      </c>
      <c r="H34" s="9">
        <v>0</v>
      </c>
      <c r="I34" s="9">
        <v>0</v>
      </c>
      <c r="J34" s="9">
        <v>612044</v>
      </c>
      <c r="K34" s="9">
        <v>489645.73</v>
      </c>
      <c r="L34" s="9">
        <v>260081.86</v>
      </c>
      <c r="M34" s="9">
        <v>247026.32</v>
      </c>
    </row>
    <row r="35" spans="1:13" ht="42" customHeight="1" x14ac:dyDescent="0.25">
      <c r="A35" s="8">
        <v>2024</v>
      </c>
      <c r="B35" s="8" t="s">
        <v>44</v>
      </c>
      <c r="C35" s="8" t="s">
        <v>15</v>
      </c>
      <c r="D35" s="8" t="s">
        <v>45</v>
      </c>
      <c r="E35" s="8" t="s">
        <v>46</v>
      </c>
      <c r="F35" s="8" t="s">
        <v>18</v>
      </c>
      <c r="G35" s="8" t="s">
        <v>19</v>
      </c>
      <c r="H35" s="9">
        <v>13000</v>
      </c>
      <c r="I35" s="9">
        <v>13000</v>
      </c>
      <c r="J35" s="9">
        <v>13000</v>
      </c>
      <c r="K35" s="9">
        <v>13000</v>
      </c>
      <c r="L35" s="9">
        <v>0</v>
      </c>
      <c r="M35" s="9">
        <v>0</v>
      </c>
    </row>
    <row r="36" spans="1:13" ht="42" customHeight="1" x14ac:dyDescent="0.25">
      <c r="A36" s="8">
        <v>2024</v>
      </c>
      <c r="B36" s="8" t="s">
        <v>44</v>
      </c>
      <c r="C36" s="8" t="s">
        <v>15</v>
      </c>
      <c r="D36" s="8" t="s">
        <v>47</v>
      </c>
      <c r="E36" s="8" t="s">
        <v>48</v>
      </c>
      <c r="F36" s="8" t="s">
        <v>26</v>
      </c>
      <c r="G36" s="8" t="s">
        <v>19</v>
      </c>
      <c r="H36" s="9">
        <v>128247</v>
      </c>
      <c r="I36" s="9">
        <v>126184</v>
      </c>
      <c r="J36" s="9">
        <v>128247</v>
      </c>
      <c r="K36" s="9">
        <v>125746</v>
      </c>
      <c r="L36" s="9">
        <v>125746</v>
      </c>
      <c r="M36" s="9">
        <v>125746</v>
      </c>
    </row>
    <row r="37" spans="1:13" ht="42" customHeight="1" x14ac:dyDescent="0.25">
      <c r="A37" s="8">
        <v>2024</v>
      </c>
      <c r="B37" s="8" t="s">
        <v>44</v>
      </c>
      <c r="C37" s="8" t="s">
        <v>15</v>
      </c>
      <c r="D37" s="8" t="s">
        <v>47</v>
      </c>
      <c r="E37" s="8" t="s">
        <v>49</v>
      </c>
      <c r="F37" s="8" t="s">
        <v>26</v>
      </c>
      <c r="G37" s="8" t="s">
        <v>19</v>
      </c>
      <c r="H37" s="9">
        <v>12230</v>
      </c>
      <c r="I37" s="9">
        <v>12008</v>
      </c>
      <c r="J37" s="9">
        <v>12230</v>
      </c>
      <c r="K37" s="9">
        <v>12230</v>
      </c>
      <c r="L37" s="9">
        <v>12230</v>
      </c>
      <c r="M37" s="9">
        <v>12230</v>
      </c>
    </row>
    <row r="38" spans="1:13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10" t="s">
        <v>50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10" t="s">
        <v>51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10" t="s">
        <v>52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3C40-CD10-4AD7-8A6C-A97FDC8CEBB2}">
  <dimension ref="A1:G10"/>
  <sheetViews>
    <sheetView workbookViewId="0"/>
  </sheetViews>
  <sheetFormatPr defaultRowHeight="12" x14ac:dyDescent="0.2"/>
  <cols>
    <col min="1" max="1" width="21" style="13" customWidth="1"/>
    <col min="2" max="7" width="17.28515625" style="14" customWidth="1"/>
    <col min="8" max="16384" width="9.140625" style="13"/>
  </cols>
  <sheetData>
    <row r="1" spans="1:7" x14ac:dyDescent="0.2">
      <c r="A1" s="13" t="s">
        <v>55</v>
      </c>
    </row>
    <row r="2" spans="1:7" x14ac:dyDescent="0.2">
      <c r="A2" s="13" t="s">
        <v>53</v>
      </c>
    </row>
    <row r="3" spans="1:7" x14ac:dyDescent="0.2">
      <c r="A3" s="13" t="s">
        <v>54</v>
      </c>
    </row>
    <row r="5" spans="1:7" ht="12.75" thickBot="1" x14ac:dyDescent="0.25">
      <c r="A5" s="16" t="s">
        <v>57</v>
      </c>
      <c r="B5" s="16"/>
      <c r="C5" s="16"/>
      <c r="D5" s="16"/>
      <c r="E5" s="16"/>
      <c r="F5" s="16"/>
      <c r="G5" s="16"/>
    </row>
    <row r="6" spans="1:7" x14ac:dyDescent="0.2">
      <c r="A6" s="17" t="s">
        <v>1</v>
      </c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9" t="s">
        <v>12</v>
      </c>
    </row>
    <row r="7" spans="1:7" x14ac:dyDescent="0.2">
      <c r="A7" s="20" t="s">
        <v>14</v>
      </c>
      <c r="B7" s="15">
        <f>+SUMIFS(Document_CH78!H:H,Document_CH78!B:B,'Apresentados - Por Função'!A7)</f>
        <v>263912038</v>
      </c>
      <c r="C7" s="15">
        <f>+SUMIFS(Document_CH78!I:I,Document_CH78!B:B,'Apresentados - Por Função'!A7)</f>
        <v>263912038</v>
      </c>
      <c r="D7" s="15">
        <f>+SUMIFS(Document_CH78!J:J,Document_CH78!B:B,'Apresentados - Por Função'!A7)</f>
        <v>276048163</v>
      </c>
      <c r="E7" s="15">
        <f>+SUMIFS(Document_CH78!K:K,Document_CH78!B:B,'Apresentados - Por Função'!A7)</f>
        <v>275573219</v>
      </c>
      <c r="F7" s="15">
        <f>+SUMIFS(Document_CH78!L:L,Document_CH78!B:B,'Apresentados - Por Função'!A7)</f>
        <v>200012896.01000011</v>
      </c>
      <c r="G7" s="21">
        <f>+SUMIFS(Document_CH78!M:M,Document_CH78!B:B,'Apresentados - Por Função'!A7)</f>
        <v>195251896.26000011</v>
      </c>
    </row>
    <row r="8" spans="1:7" x14ac:dyDescent="0.2">
      <c r="A8" s="20" t="s">
        <v>22</v>
      </c>
      <c r="B8" s="15">
        <f>+SUMIFS(Document_CH78!H:H,Document_CH78!B:B,'Apresentados - Por Função'!A8)</f>
        <v>894599462</v>
      </c>
      <c r="C8" s="15">
        <f>+SUMIFS(Document_CH78!I:I,Document_CH78!B:B,'Apresentados - Por Função'!A8)</f>
        <v>892098521</v>
      </c>
      <c r="D8" s="15">
        <f>+SUMIFS(Document_CH78!J:J,Document_CH78!B:B,'Apresentados - Por Função'!A8)</f>
        <v>920148125</v>
      </c>
      <c r="E8" s="15">
        <f>+SUMIFS(Document_CH78!K:K,Document_CH78!B:B,'Apresentados - Por Função'!A8)</f>
        <v>871932400.85000002</v>
      </c>
      <c r="F8" s="15">
        <f>+SUMIFS(Document_CH78!L:L,Document_CH78!B:B,'Apresentados - Por Função'!A8)</f>
        <v>604610289.26999998</v>
      </c>
      <c r="G8" s="21">
        <f>+SUMIFS(Document_CH78!M:M,Document_CH78!B:B,'Apresentados - Por Função'!A8)</f>
        <v>589742742.43000007</v>
      </c>
    </row>
    <row r="9" spans="1:7" x14ac:dyDescent="0.2">
      <c r="A9" s="20" t="s">
        <v>44</v>
      </c>
      <c r="B9" s="15">
        <f>+SUMIFS(Document_CH78!H:H,Document_CH78!B:B,'Apresentados - Por Função'!A9)</f>
        <v>153477</v>
      </c>
      <c r="C9" s="15">
        <f>+SUMIFS(Document_CH78!I:I,Document_CH78!B:B,'Apresentados - Por Função'!A9)</f>
        <v>151192</v>
      </c>
      <c r="D9" s="15">
        <f>+SUMIFS(Document_CH78!J:J,Document_CH78!B:B,'Apresentados - Por Função'!A9)</f>
        <v>153477</v>
      </c>
      <c r="E9" s="15">
        <f>+SUMIFS(Document_CH78!K:K,Document_CH78!B:B,'Apresentados - Por Função'!A9)</f>
        <v>150976</v>
      </c>
      <c r="F9" s="15">
        <f>+SUMIFS(Document_CH78!L:L,Document_CH78!B:B,'Apresentados - Por Função'!A9)</f>
        <v>137976</v>
      </c>
      <c r="G9" s="21">
        <f>+SUMIFS(Document_CH78!M:M,Document_CH78!B:B,'Apresentados - Por Função'!A9)</f>
        <v>137976</v>
      </c>
    </row>
    <row r="10" spans="1:7" ht="12.75" thickBot="1" x14ac:dyDescent="0.25">
      <c r="A10" s="22" t="s">
        <v>13</v>
      </c>
      <c r="B10" s="23">
        <f>SUM(B7:B9)</f>
        <v>1158664977</v>
      </c>
      <c r="C10" s="23">
        <f t="shared" ref="C10:G10" si="0">SUM(C7:C9)</f>
        <v>1156161751</v>
      </c>
      <c r="D10" s="23">
        <f t="shared" si="0"/>
        <v>1196349765</v>
      </c>
      <c r="E10" s="23">
        <f t="shared" si="0"/>
        <v>1147656595.8499999</v>
      </c>
      <c r="F10" s="23">
        <f t="shared" si="0"/>
        <v>804761161.28000009</v>
      </c>
      <c r="G10" s="24">
        <f t="shared" si="0"/>
        <v>785132614.69000018</v>
      </c>
    </row>
  </sheetData>
  <mergeCells count="1">
    <mergeCell ref="A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67D4-7DAF-47B5-9E96-3FD9DF819ECB}">
  <dimension ref="A1:G12"/>
  <sheetViews>
    <sheetView workbookViewId="0">
      <selection activeCell="A6" sqref="A6:G6"/>
    </sheetView>
  </sheetViews>
  <sheetFormatPr defaultRowHeight="12" x14ac:dyDescent="0.2"/>
  <cols>
    <col min="1" max="1" width="89.85546875" style="13" bestFit="1" customWidth="1"/>
    <col min="2" max="7" width="17.28515625" style="14" customWidth="1"/>
    <col min="8" max="16384" width="9.140625" style="13"/>
  </cols>
  <sheetData>
    <row r="1" spans="1:7" x14ac:dyDescent="0.2">
      <c r="A1" s="13" t="s">
        <v>55</v>
      </c>
    </row>
    <row r="2" spans="1:7" x14ac:dyDescent="0.2">
      <c r="A2" s="13" t="s">
        <v>53</v>
      </c>
    </row>
    <row r="3" spans="1:7" x14ac:dyDescent="0.2">
      <c r="A3" s="13" t="s">
        <v>54</v>
      </c>
    </row>
    <row r="5" spans="1:7" ht="12.75" thickBot="1" x14ac:dyDescent="0.25">
      <c r="A5" s="26" t="s">
        <v>58</v>
      </c>
      <c r="B5" s="26"/>
      <c r="C5" s="26"/>
      <c r="D5" s="26"/>
      <c r="E5" s="26"/>
      <c r="F5" s="26"/>
      <c r="G5" s="26"/>
    </row>
    <row r="6" spans="1:7" x14ac:dyDescent="0.2">
      <c r="A6" s="31" t="s">
        <v>3</v>
      </c>
      <c r="B6" s="32" t="s">
        <v>7</v>
      </c>
      <c r="C6" s="32" t="s">
        <v>8</v>
      </c>
      <c r="D6" s="32" t="s">
        <v>9</v>
      </c>
      <c r="E6" s="32" t="s">
        <v>10</v>
      </c>
      <c r="F6" s="32" t="s">
        <v>11</v>
      </c>
      <c r="G6" s="33" t="s">
        <v>12</v>
      </c>
    </row>
    <row r="7" spans="1:7" x14ac:dyDescent="0.2">
      <c r="A7" s="20" t="s">
        <v>16</v>
      </c>
      <c r="B7" s="15">
        <f>+SUMIFS(Document_CH78!H:H,Document_CH78!D:D,'Apresentados - Por Programa'!A7)</f>
        <v>908018011</v>
      </c>
      <c r="C7" s="15">
        <f>+SUMIFS(Document_CH78!I:I,Document_CH78!D:D,'Apresentados - Por Programa'!A7)</f>
        <v>907962340</v>
      </c>
      <c r="D7" s="15">
        <f>+SUMIFS(Document_CH78!J:J,Document_CH78!D:D,'Apresentados - Por Programa'!A7)</f>
        <v>938956523</v>
      </c>
      <c r="E7" s="15">
        <f>+SUMIFS(Document_CH78!K:K,Document_CH78!D:D,'Apresentados - Por Programa'!A7)</f>
        <v>929851770.20000005</v>
      </c>
      <c r="F7" s="15">
        <f>+SUMIFS(Document_CH78!L:L,Document_CH78!D:D,'Apresentados - Por Programa'!A7)</f>
        <v>657049331.3499999</v>
      </c>
      <c r="G7" s="21">
        <f>+SUMIFS(Document_CH78!M:M,Document_CH78!D:D,'Apresentados - Por Programa'!A7)</f>
        <v>639468204.90999997</v>
      </c>
    </row>
    <row r="8" spans="1:7" x14ac:dyDescent="0.2">
      <c r="A8" s="20" t="s">
        <v>30</v>
      </c>
      <c r="B8" s="15">
        <f>+SUMIFS(Document_CH78!H:H,Document_CH78!D:D,'Apresentados - Por Programa'!A8)</f>
        <v>989231</v>
      </c>
      <c r="C8" s="15">
        <f>+SUMIFS(Document_CH78!I:I,Document_CH78!D:D,'Apresentados - Por Programa'!A8)</f>
        <v>977268</v>
      </c>
      <c r="D8" s="15">
        <f>+SUMIFS(Document_CH78!J:J,Document_CH78!D:D,'Apresentados - Por Programa'!A8)</f>
        <v>989231</v>
      </c>
      <c r="E8" s="15">
        <f>+SUMIFS(Document_CH78!K:K,Document_CH78!D:D,'Apresentados - Por Programa'!A8)</f>
        <v>666440.06999999995</v>
      </c>
      <c r="F8" s="15">
        <f>+SUMIFS(Document_CH78!L:L,Document_CH78!D:D,'Apresentados - Por Programa'!A8)</f>
        <v>597942.9</v>
      </c>
      <c r="G8" s="21">
        <f>+SUMIFS(Document_CH78!M:M,Document_CH78!D:D,'Apresentados - Por Programa'!A8)</f>
        <v>597942.9</v>
      </c>
    </row>
    <row r="9" spans="1:7" x14ac:dyDescent="0.2">
      <c r="A9" s="20" t="s">
        <v>32</v>
      </c>
      <c r="B9" s="15">
        <f>+SUMIFS(Document_CH78!H:H,Document_CH78!D:D,'Apresentados - Por Programa'!A9)</f>
        <v>249504258</v>
      </c>
      <c r="C9" s="15">
        <f>+SUMIFS(Document_CH78!I:I,Document_CH78!D:D,'Apresentados - Por Programa'!A9)</f>
        <v>247070951</v>
      </c>
      <c r="D9" s="15">
        <f>+SUMIFS(Document_CH78!J:J,Document_CH78!D:D,'Apresentados - Por Programa'!A9)</f>
        <v>256250534</v>
      </c>
      <c r="E9" s="15">
        <f>+SUMIFS(Document_CH78!K:K,Document_CH78!D:D,'Apresentados - Por Programa'!A9)</f>
        <v>216987409.57999998</v>
      </c>
      <c r="F9" s="15">
        <f>+SUMIFS(Document_CH78!L:L,Document_CH78!D:D,'Apresentados - Por Programa'!A9)</f>
        <v>146975911.03</v>
      </c>
      <c r="G9" s="21">
        <f>+SUMIFS(Document_CH78!M:M,Document_CH78!D:D,'Apresentados - Por Programa'!A9)</f>
        <v>144928490.87999997</v>
      </c>
    </row>
    <row r="10" spans="1:7" x14ac:dyDescent="0.2">
      <c r="A10" s="20" t="s">
        <v>45</v>
      </c>
      <c r="B10" s="15">
        <f>+SUMIFS(Document_CH78!H:H,Document_CH78!D:D,'Apresentados - Por Programa'!A10)</f>
        <v>13000</v>
      </c>
      <c r="C10" s="15">
        <f>+SUMIFS(Document_CH78!I:I,Document_CH78!D:D,'Apresentados - Por Programa'!A10)</f>
        <v>13000</v>
      </c>
      <c r="D10" s="15">
        <f>+SUMIFS(Document_CH78!J:J,Document_CH78!D:D,'Apresentados - Por Programa'!A10)</f>
        <v>13000</v>
      </c>
      <c r="E10" s="15">
        <f>+SUMIFS(Document_CH78!K:K,Document_CH78!D:D,'Apresentados - Por Programa'!A10)</f>
        <v>13000</v>
      </c>
      <c r="F10" s="15">
        <f>+SUMIFS(Document_CH78!L:L,Document_CH78!D:D,'Apresentados - Por Programa'!A10)</f>
        <v>0</v>
      </c>
      <c r="G10" s="21">
        <f>+SUMIFS(Document_CH78!M:M,Document_CH78!D:D,'Apresentados - Por Programa'!A10)</f>
        <v>0</v>
      </c>
    </row>
    <row r="11" spans="1:7" x14ac:dyDescent="0.2">
      <c r="A11" s="20" t="s">
        <v>47</v>
      </c>
      <c r="B11" s="15">
        <f>+SUMIFS(Document_CH78!H:H,Document_CH78!D:D,'Apresentados - Por Programa'!A11)</f>
        <v>140477</v>
      </c>
      <c r="C11" s="15">
        <f>+SUMIFS(Document_CH78!I:I,Document_CH78!D:D,'Apresentados - Por Programa'!A11)</f>
        <v>138192</v>
      </c>
      <c r="D11" s="15">
        <f>+SUMIFS(Document_CH78!J:J,Document_CH78!D:D,'Apresentados - Por Programa'!A11)</f>
        <v>140477</v>
      </c>
      <c r="E11" s="15">
        <f>+SUMIFS(Document_CH78!K:K,Document_CH78!D:D,'Apresentados - Por Programa'!A11)</f>
        <v>137976</v>
      </c>
      <c r="F11" s="15">
        <f>+SUMIFS(Document_CH78!L:L,Document_CH78!D:D,'Apresentados - Por Programa'!A11)</f>
        <v>137976</v>
      </c>
      <c r="G11" s="21">
        <f>+SUMIFS(Document_CH78!M:M,Document_CH78!D:D,'Apresentados - Por Programa'!A11)</f>
        <v>137976</v>
      </c>
    </row>
    <row r="12" spans="1:7" ht="12.75" thickBot="1" x14ac:dyDescent="0.25">
      <c r="A12" s="25" t="s">
        <v>13</v>
      </c>
      <c r="B12" s="23">
        <f t="shared" ref="B12:G12" si="0">SUM(B7:B11)</f>
        <v>1158664977</v>
      </c>
      <c r="C12" s="23">
        <f t="shared" si="0"/>
        <v>1156161751</v>
      </c>
      <c r="D12" s="23">
        <f t="shared" si="0"/>
        <v>1196349765</v>
      </c>
      <c r="E12" s="23">
        <f t="shared" si="0"/>
        <v>1147656595.8500001</v>
      </c>
      <c r="F12" s="23">
        <f t="shared" si="0"/>
        <v>804761161.27999985</v>
      </c>
      <c r="G12" s="24">
        <f t="shared" si="0"/>
        <v>785132614.68999994</v>
      </c>
    </row>
  </sheetData>
  <mergeCells count="1"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42BA-5E43-4C10-8140-439C633886EE}">
  <dimension ref="A1:G24"/>
  <sheetViews>
    <sheetView workbookViewId="0">
      <selection activeCell="A24" sqref="A24"/>
    </sheetView>
  </sheetViews>
  <sheetFormatPr defaultRowHeight="12" x14ac:dyDescent="0.2"/>
  <cols>
    <col min="1" max="1" width="99.42578125" style="13" customWidth="1"/>
    <col min="2" max="7" width="17.28515625" style="14" customWidth="1"/>
    <col min="8" max="8" width="19.7109375" style="13" customWidth="1"/>
    <col min="9" max="16384" width="9.140625" style="13"/>
  </cols>
  <sheetData>
    <row r="1" spans="1:7" x14ac:dyDescent="0.2">
      <c r="A1" s="13" t="s">
        <v>55</v>
      </c>
    </row>
    <row r="2" spans="1:7" x14ac:dyDescent="0.2">
      <c r="A2" s="13" t="s">
        <v>53</v>
      </c>
    </row>
    <row r="3" spans="1:7" x14ac:dyDescent="0.2">
      <c r="A3" s="13" t="s">
        <v>54</v>
      </c>
    </row>
    <row r="5" spans="1:7" ht="12.75" thickBot="1" x14ac:dyDescent="0.25">
      <c r="A5" s="26" t="s">
        <v>59</v>
      </c>
      <c r="B5" s="26"/>
      <c r="C5" s="26"/>
      <c r="D5" s="26"/>
      <c r="E5" s="26"/>
      <c r="F5" s="26"/>
      <c r="G5" s="26"/>
    </row>
    <row r="6" spans="1:7" x14ac:dyDescent="0.2">
      <c r="A6" s="31" t="s">
        <v>4</v>
      </c>
      <c r="B6" s="32" t="s">
        <v>7</v>
      </c>
      <c r="C6" s="32" t="s">
        <v>8</v>
      </c>
      <c r="D6" s="32" t="s">
        <v>9</v>
      </c>
      <c r="E6" s="32" t="s">
        <v>10</v>
      </c>
      <c r="F6" s="32" t="s">
        <v>11</v>
      </c>
      <c r="G6" s="33" t="s">
        <v>12</v>
      </c>
    </row>
    <row r="7" spans="1:7" x14ac:dyDescent="0.2">
      <c r="A7" s="20" t="s">
        <v>17</v>
      </c>
      <c r="B7" s="15">
        <f>+SUMIFS(Document_CH78!H:H,Document_CH78!E:E,'Apresentados - Por ação'!A7)</f>
        <v>263912038</v>
      </c>
      <c r="C7" s="15">
        <f>+SUMIFS(Document_CH78!I:I,Document_CH78!E:E,'Apresentados - Por ação'!A7)</f>
        <v>263912038</v>
      </c>
      <c r="D7" s="15">
        <f>+SUMIFS(Document_CH78!J:J,Document_CH78!E:E,'Apresentados - Por ação'!A7)</f>
        <v>276048163</v>
      </c>
      <c r="E7" s="15">
        <f>+SUMIFS(Document_CH78!K:K,Document_CH78!E:E,'Apresentados - Por ação'!A7)</f>
        <v>275573219</v>
      </c>
      <c r="F7" s="15">
        <f>+SUMIFS(Document_CH78!L:L,Document_CH78!E:E,'Apresentados - Por ação'!A7)</f>
        <v>200012896.01000011</v>
      </c>
      <c r="G7" s="21">
        <f>+SUMIFS(Document_CH78!M:M,Document_CH78!E:E,'Apresentados - Por ação'!A7)</f>
        <v>195251896.26000011</v>
      </c>
    </row>
    <row r="8" spans="1:7" x14ac:dyDescent="0.2">
      <c r="A8" s="20" t="s">
        <v>23</v>
      </c>
      <c r="B8" s="15">
        <f>+SUMIFS(Document_CH78!H:H,Document_CH78!E:E,'Apresentados - Por ação'!A8)</f>
        <v>102982232</v>
      </c>
      <c r="C8" s="15">
        <f>+SUMIFS(Document_CH78!I:I,Document_CH78!E:E,'Apresentados - Por ação'!A8)</f>
        <v>102982232</v>
      </c>
      <c r="D8" s="15">
        <f>+SUMIFS(Document_CH78!J:J,Document_CH78!E:E,'Apresentados - Por ação'!A8)</f>
        <v>102982232</v>
      </c>
      <c r="E8" s="15">
        <f>+SUMIFS(Document_CH78!K:K,Document_CH78!E:E,'Apresentados - Por ação'!A8)</f>
        <v>99960999</v>
      </c>
      <c r="F8" s="15">
        <f>+SUMIFS(Document_CH78!L:L,Document_CH78!E:E,'Apresentados - Por ação'!A8)</f>
        <v>69070417.569999993</v>
      </c>
      <c r="G8" s="21">
        <f>+SUMIFS(Document_CH78!M:M,Document_CH78!E:E,'Apresentados - Por ação'!A8)</f>
        <v>69070417.569999993</v>
      </c>
    </row>
    <row r="9" spans="1:7" x14ac:dyDescent="0.2">
      <c r="A9" s="20" t="s">
        <v>24</v>
      </c>
      <c r="B9" s="15">
        <f>+SUMIFS(Document_CH78!H:H,Document_CH78!E:E,'Apresentados - Por ação'!A9)</f>
        <v>501602637</v>
      </c>
      <c r="C9" s="15">
        <f>+SUMIFS(Document_CH78!I:I,Document_CH78!E:E,'Apresentados - Por ação'!A9)</f>
        <v>501602637</v>
      </c>
      <c r="D9" s="15">
        <f>+SUMIFS(Document_CH78!J:J,Document_CH78!E:E,'Apresentados - Por ação'!A9)</f>
        <v>506922221</v>
      </c>
      <c r="E9" s="15">
        <f>+SUMIFS(Document_CH78!K:K,Document_CH78!E:E,'Apresentados - Por ação'!A9)</f>
        <v>506922221.00000012</v>
      </c>
      <c r="F9" s="15">
        <f>+SUMIFS(Document_CH78!L:L,Document_CH78!E:E,'Apresentados - Por ação'!A9)</f>
        <v>351055798.93999988</v>
      </c>
      <c r="G9" s="21">
        <f>+SUMIFS(Document_CH78!M:M,Document_CH78!E:E,'Apresentados - Por ação'!A9)</f>
        <v>338469379.45999992</v>
      </c>
    </row>
    <row r="10" spans="1:7" x14ac:dyDescent="0.2">
      <c r="A10" s="20" t="s">
        <v>25</v>
      </c>
      <c r="B10" s="15">
        <f>+SUMIFS(Document_CH78!H:H,Document_CH78!E:E,'Apresentados - Por ação'!A10)</f>
        <v>27312028</v>
      </c>
      <c r="C10" s="15">
        <f>+SUMIFS(Document_CH78!I:I,Document_CH78!E:E,'Apresentados - Por ação'!A10)</f>
        <v>27312028</v>
      </c>
      <c r="D10" s="15">
        <f>+SUMIFS(Document_CH78!J:J,Document_CH78!E:E,'Apresentados - Por ação'!A10)</f>
        <v>36307529</v>
      </c>
      <c r="E10" s="15">
        <f>+SUMIFS(Document_CH78!K:K,Document_CH78!E:E,'Apresentados - Por ação'!A10)</f>
        <v>36152769.759999998</v>
      </c>
      <c r="F10" s="15">
        <f>+SUMIFS(Document_CH78!L:L,Document_CH78!E:E,'Apresentados - Por ação'!A10)</f>
        <v>26247638.289999999</v>
      </c>
      <c r="G10" s="21">
        <f>+SUMIFS(Document_CH78!M:M,Document_CH78!E:E,'Apresentados - Por ação'!A10)</f>
        <v>26247638.289999999</v>
      </c>
    </row>
    <row r="11" spans="1:7" x14ac:dyDescent="0.2">
      <c r="A11" s="20" t="s">
        <v>27</v>
      </c>
      <c r="B11" s="15">
        <f>+SUMIFS(Document_CH78!H:H,Document_CH78!E:E,'Apresentados - Por ação'!A11)</f>
        <v>10427876</v>
      </c>
      <c r="C11" s="15">
        <f>+SUMIFS(Document_CH78!I:I,Document_CH78!E:E,'Apresentados - Por ação'!A11)</f>
        <v>10427876</v>
      </c>
      <c r="D11" s="15">
        <f>+SUMIFS(Document_CH78!J:J,Document_CH78!E:E,'Apresentados - Por ação'!A11)</f>
        <v>14915178</v>
      </c>
      <c r="E11" s="15">
        <f>+SUMIFS(Document_CH78!K:K,Document_CH78!E:E,'Apresentados - Por ação'!A11)</f>
        <v>9937667.3699999992</v>
      </c>
      <c r="F11" s="15">
        <f>+SUMIFS(Document_CH78!L:L,Document_CH78!E:E,'Apresentados - Por ação'!A11)</f>
        <v>9937667.3699999992</v>
      </c>
      <c r="G11" s="21">
        <f>+SUMIFS(Document_CH78!M:M,Document_CH78!E:E,'Apresentados - Por ação'!A11)</f>
        <v>9704120.7199999988</v>
      </c>
    </row>
    <row r="12" spans="1:7" x14ac:dyDescent="0.2">
      <c r="A12" s="20" t="s">
        <v>28</v>
      </c>
      <c r="B12" s="15">
        <f>+SUMIFS(Document_CH78!H:H,Document_CH78!E:E,'Apresentados - Por ação'!A12)</f>
        <v>1781200</v>
      </c>
      <c r="C12" s="15">
        <f>+SUMIFS(Document_CH78!I:I,Document_CH78!E:E,'Apresentados - Por ação'!A12)</f>
        <v>1725529</v>
      </c>
      <c r="D12" s="15">
        <f>+SUMIFS(Document_CH78!J:J,Document_CH78!E:E,'Apresentados - Por ação'!A12)</f>
        <v>1781200</v>
      </c>
      <c r="E12" s="15">
        <f>+SUMIFS(Document_CH78!K:K,Document_CH78!E:E,'Apresentados - Por ação'!A12)</f>
        <v>1304894.0699999998</v>
      </c>
      <c r="F12" s="15">
        <f>+SUMIFS(Document_CH78!L:L,Document_CH78!E:E,'Apresentados - Por ação'!A12)</f>
        <v>724913.17</v>
      </c>
      <c r="G12" s="21">
        <f>+SUMIFS(Document_CH78!M:M,Document_CH78!E:E,'Apresentados - Por ação'!A12)</f>
        <v>724752.6100000001</v>
      </c>
    </row>
    <row r="13" spans="1:7" x14ac:dyDescent="0.2">
      <c r="A13" s="20" t="s">
        <v>31</v>
      </c>
      <c r="B13" s="15">
        <f>+SUMIFS(Document_CH78!H:H,Document_CH78!E:E,'Apresentados - Por ação'!A13)</f>
        <v>989231</v>
      </c>
      <c r="C13" s="15">
        <f>+SUMIFS(Document_CH78!I:I,Document_CH78!E:E,'Apresentados - Por ação'!A13)</f>
        <v>977268</v>
      </c>
      <c r="D13" s="15">
        <f>+SUMIFS(Document_CH78!J:J,Document_CH78!E:E,'Apresentados - Por ação'!A13)</f>
        <v>989231</v>
      </c>
      <c r="E13" s="15">
        <f>+SUMIFS(Document_CH78!K:K,Document_CH78!E:E,'Apresentados - Por ação'!A13)</f>
        <v>666440.06999999995</v>
      </c>
      <c r="F13" s="15">
        <f>+SUMIFS(Document_CH78!L:L,Document_CH78!E:E,'Apresentados - Por ação'!A13)</f>
        <v>597942.9</v>
      </c>
      <c r="G13" s="21">
        <f>+SUMIFS(Document_CH78!M:M,Document_CH78!E:E,'Apresentados - Por ação'!A13)</f>
        <v>597942.9</v>
      </c>
    </row>
    <row r="14" spans="1:7" x14ac:dyDescent="0.2">
      <c r="A14" s="20" t="s">
        <v>33</v>
      </c>
      <c r="B14" s="15">
        <f>+SUMIFS(Document_CH78!H:H,Document_CH78!E:E,'Apresentados - Por ação'!A14)</f>
        <v>4776686</v>
      </c>
      <c r="C14" s="15">
        <f>+SUMIFS(Document_CH78!I:I,Document_CH78!E:E,'Apresentados - Por ação'!A14)</f>
        <v>4776686</v>
      </c>
      <c r="D14" s="15">
        <f>+SUMIFS(Document_CH78!J:J,Document_CH78!E:E,'Apresentados - Por ação'!A14)</f>
        <v>4776686</v>
      </c>
      <c r="E14" s="15">
        <f>+SUMIFS(Document_CH78!K:K,Document_CH78!E:E,'Apresentados - Por ação'!A14)</f>
        <v>603766.48</v>
      </c>
      <c r="F14" s="15">
        <f>+SUMIFS(Document_CH78!L:L,Document_CH78!E:E,'Apresentados - Por ação'!A14)</f>
        <v>603766.48</v>
      </c>
      <c r="G14" s="21">
        <f>+SUMIFS(Document_CH78!M:M,Document_CH78!E:E,'Apresentados - Por ação'!A14)</f>
        <v>603766.48</v>
      </c>
    </row>
    <row r="15" spans="1:7" x14ac:dyDescent="0.2">
      <c r="A15" s="20" t="s">
        <v>36</v>
      </c>
      <c r="B15" s="15">
        <f>+SUMIFS(Document_CH78!H:H,Document_CH78!E:E,'Apresentados - Por ação'!A15)</f>
        <v>105495640</v>
      </c>
      <c r="C15" s="15">
        <f>+SUMIFS(Document_CH78!I:I,Document_CH78!E:E,'Apresentados - Por ação'!A15)</f>
        <v>105050011</v>
      </c>
      <c r="D15" s="15">
        <f>+SUMIFS(Document_CH78!J:J,Document_CH78!E:E,'Apresentados - Por ação'!A15)</f>
        <v>105879640</v>
      </c>
      <c r="E15" s="15">
        <f>+SUMIFS(Document_CH78!K:K,Document_CH78!E:E,'Apresentados - Por ação'!A15)</f>
        <v>88756877.010000005</v>
      </c>
      <c r="F15" s="15">
        <f>+SUMIFS(Document_CH78!L:L,Document_CH78!E:E,'Apresentados - Por ação'!A15)</f>
        <v>48397972.700000003</v>
      </c>
      <c r="G15" s="21">
        <f>+SUMIFS(Document_CH78!M:M,Document_CH78!E:E,'Apresentados - Por ação'!A15)</f>
        <v>48063980.659999996</v>
      </c>
    </row>
    <row r="16" spans="1:7" x14ac:dyDescent="0.2">
      <c r="A16" s="20" t="s">
        <v>38</v>
      </c>
      <c r="B16" s="15">
        <f>+SUMIFS(Document_CH78!H:H,Document_CH78!E:E,'Apresentados - Por ação'!A16)</f>
        <v>111833319</v>
      </c>
      <c r="C16" s="15">
        <f>+SUMIFS(Document_CH78!I:I,Document_CH78!E:E,'Apresentados - Por ação'!A16)</f>
        <v>109263333</v>
      </c>
      <c r="D16" s="15">
        <f>+SUMIFS(Document_CH78!J:J,Document_CH78!E:E,'Apresentados - Por ação'!A16)</f>
        <v>116183551</v>
      </c>
      <c r="E16" s="15">
        <f>+SUMIFS(Document_CH78!K:K,Document_CH78!E:E,'Apresentados - Por ação'!A16)</f>
        <v>105136317.50999999</v>
      </c>
      <c r="F16" s="15">
        <f>+SUMIFS(Document_CH78!L:L,Document_CH78!E:E,'Apresentados - Por ação'!A16)</f>
        <v>83083779.25</v>
      </c>
      <c r="G16" s="21">
        <f>+SUMIFS(Document_CH78!M:M,Document_CH78!E:E,'Apresentados - Por ação'!A16)</f>
        <v>81875707.689999968</v>
      </c>
    </row>
    <row r="17" spans="1:7" x14ac:dyDescent="0.2">
      <c r="A17" s="20" t="s">
        <v>39</v>
      </c>
      <c r="B17" s="15">
        <f>+SUMIFS(Document_CH78!H:H,Document_CH78!E:E,'Apresentados - Por ação'!A17)</f>
        <v>152875</v>
      </c>
      <c r="C17" s="15">
        <f>+SUMIFS(Document_CH78!I:I,Document_CH78!E:E,'Apresentados - Por ação'!A17)</f>
        <v>152875</v>
      </c>
      <c r="D17" s="15">
        <f>+SUMIFS(Document_CH78!J:J,Document_CH78!E:E,'Apresentados - Por ação'!A17)</f>
        <v>152875</v>
      </c>
      <c r="E17" s="15">
        <f>+SUMIFS(Document_CH78!K:K,Document_CH78!E:E,'Apresentados - Por ação'!A17)</f>
        <v>0</v>
      </c>
      <c r="F17" s="15">
        <f>+SUMIFS(Document_CH78!L:L,Document_CH78!E:E,'Apresentados - Por ação'!A17)</f>
        <v>0</v>
      </c>
      <c r="G17" s="21">
        <f>+SUMIFS(Document_CH78!M:M,Document_CH78!E:E,'Apresentados - Por ação'!A17)</f>
        <v>0</v>
      </c>
    </row>
    <row r="18" spans="1:7" x14ac:dyDescent="0.2">
      <c r="A18" s="20" t="s">
        <v>40</v>
      </c>
      <c r="B18" s="15">
        <f>+SUMIFS(Document_CH78!H:H,Document_CH78!E:E,'Apresentados - Por ação'!A18)</f>
        <v>77055</v>
      </c>
      <c r="C18" s="15">
        <f>+SUMIFS(Document_CH78!I:I,Document_CH78!E:E,'Apresentados - Por ação'!A18)</f>
        <v>77055</v>
      </c>
      <c r="D18" s="15">
        <f>+SUMIFS(Document_CH78!J:J,Document_CH78!E:E,'Apresentados - Por ação'!A18)</f>
        <v>77055</v>
      </c>
      <c r="E18" s="15">
        <f>+SUMIFS(Document_CH78!K:K,Document_CH78!E:E,'Apresentados - Por ação'!A18)</f>
        <v>7162.67</v>
      </c>
      <c r="F18" s="15">
        <f>+SUMIFS(Document_CH78!L:L,Document_CH78!E:E,'Apresentados - Por ação'!A18)</f>
        <v>1350</v>
      </c>
      <c r="G18" s="21">
        <f>+SUMIFS(Document_CH78!M:M,Document_CH78!E:E,'Apresentados - Por ação'!A18)</f>
        <v>1350</v>
      </c>
    </row>
    <row r="19" spans="1:7" x14ac:dyDescent="0.2">
      <c r="A19" s="20" t="s">
        <v>41</v>
      </c>
      <c r="B19" s="15">
        <f>+SUMIFS(Document_CH78!H:H,Document_CH78!E:E,'Apresentados - Por ação'!A19)</f>
        <v>19401560</v>
      </c>
      <c r="C19" s="15">
        <f>+SUMIFS(Document_CH78!I:I,Document_CH78!E:E,'Apresentados - Por ação'!A19)</f>
        <v>18910379</v>
      </c>
      <c r="D19" s="15">
        <f>+SUMIFS(Document_CH78!J:J,Document_CH78!E:E,'Apresentados - Por ação'!A19)</f>
        <v>19401560</v>
      </c>
      <c r="E19" s="15">
        <f>+SUMIFS(Document_CH78!K:K,Document_CH78!E:E,'Apresentados - Por ação'!A19)</f>
        <v>16026853.15</v>
      </c>
      <c r="F19" s="15">
        <f>+SUMIFS(Document_CH78!L:L,Document_CH78!E:E,'Apresentados - Por ação'!A19)</f>
        <v>11005805.529999999</v>
      </c>
      <c r="G19" s="21">
        <f>+SUMIFS(Document_CH78!M:M,Document_CH78!E:E,'Apresentados - Por ação'!A19)</f>
        <v>10931971.6</v>
      </c>
    </row>
    <row r="20" spans="1:7" x14ac:dyDescent="0.2">
      <c r="A20" s="20" t="s">
        <v>42</v>
      </c>
      <c r="B20" s="15">
        <f>+SUMIFS(Document_CH78!H:H,Document_CH78!E:E,'Apresentados - Por ação'!A20)</f>
        <v>7767123</v>
      </c>
      <c r="C20" s="15">
        <f>+SUMIFS(Document_CH78!I:I,Document_CH78!E:E,'Apresentados - Por ação'!A20)</f>
        <v>8840612</v>
      </c>
      <c r="D20" s="15">
        <f>+SUMIFS(Document_CH78!J:J,Document_CH78!E:E,'Apresentados - Por ação'!A20)</f>
        <v>9779167</v>
      </c>
      <c r="E20" s="15">
        <f>+SUMIFS(Document_CH78!K:K,Document_CH78!E:E,'Apresentados - Por ação'!A20)</f>
        <v>6456432.7599999998</v>
      </c>
      <c r="F20" s="15">
        <f>+SUMIFS(Document_CH78!L:L,Document_CH78!E:E,'Apresentados - Por ação'!A20)</f>
        <v>3883237.07</v>
      </c>
      <c r="G20" s="21">
        <f>+SUMIFS(Document_CH78!M:M,Document_CH78!E:E,'Apresentados - Por ação'!A20)</f>
        <v>3451714.45</v>
      </c>
    </row>
    <row r="21" spans="1:7" x14ac:dyDescent="0.2">
      <c r="A21" s="20" t="s">
        <v>46</v>
      </c>
      <c r="B21" s="15">
        <f>+SUMIFS(Document_CH78!H:H,Document_CH78!E:E,'Apresentados - Por ação'!A21)</f>
        <v>13000</v>
      </c>
      <c r="C21" s="15">
        <f>+SUMIFS(Document_CH78!I:I,Document_CH78!E:E,'Apresentados - Por ação'!A21)</f>
        <v>13000</v>
      </c>
      <c r="D21" s="15">
        <f>+SUMIFS(Document_CH78!J:J,Document_CH78!E:E,'Apresentados - Por ação'!A21)</f>
        <v>13000</v>
      </c>
      <c r="E21" s="15">
        <f>+SUMIFS(Document_CH78!K:K,Document_CH78!E:E,'Apresentados - Por ação'!A21)</f>
        <v>13000</v>
      </c>
      <c r="F21" s="15">
        <f>+SUMIFS(Document_CH78!L:L,Document_CH78!E:E,'Apresentados - Por ação'!A21)</f>
        <v>0</v>
      </c>
      <c r="G21" s="21">
        <f>+SUMIFS(Document_CH78!M:M,Document_CH78!E:E,'Apresentados - Por ação'!A21)</f>
        <v>0</v>
      </c>
    </row>
    <row r="22" spans="1:7" x14ac:dyDescent="0.2">
      <c r="A22" s="20" t="s">
        <v>48</v>
      </c>
      <c r="B22" s="15">
        <f>+SUMIFS(Document_CH78!H:H,Document_CH78!E:E,'Apresentados - Por ação'!A22)</f>
        <v>128247</v>
      </c>
      <c r="C22" s="15">
        <f>+SUMIFS(Document_CH78!I:I,Document_CH78!E:E,'Apresentados - Por ação'!A22)</f>
        <v>126184</v>
      </c>
      <c r="D22" s="15">
        <f>+SUMIFS(Document_CH78!J:J,Document_CH78!E:E,'Apresentados - Por ação'!A22)</f>
        <v>128247</v>
      </c>
      <c r="E22" s="15">
        <f>+SUMIFS(Document_CH78!K:K,Document_CH78!E:E,'Apresentados - Por ação'!A22)</f>
        <v>125746</v>
      </c>
      <c r="F22" s="15">
        <f>+SUMIFS(Document_CH78!L:L,Document_CH78!E:E,'Apresentados - Por ação'!A22)</f>
        <v>125746</v>
      </c>
      <c r="G22" s="21">
        <f>+SUMIFS(Document_CH78!M:M,Document_CH78!E:E,'Apresentados - Por ação'!A22)</f>
        <v>125746</v>
      </c>
    </row>
    <row r="23" spans="1:7" x14ac:dyDescent="0.2">
      <c r="A23" s="20" t="s">
        <v>49</v>
      </c>
      <c r="B23" s="15">
        <f>+SUMIFS(Document_CH78!H:H,Document_CH78!E:E,'Apresentados - Por ação'!A23)</f>
        <v>12230</v>
      </c>
      <c r="C23" s="15">
        <f>+SUMIFS(Document_CH78!I:I,Document_CH78!E:E,'Apresentados - Por ação'!A23)</f>
        <v>12008</v>
      </c>
      <c r="D23" s="15">
        <f>+SUMIFS(Document_CH78!J:J,Document_CH78!E:E,'Apresentados - Por ação'!A23)</f>
        <v>12230</v>
      </c>
      <c r="E23" s="15">
        <f>+SUMIFS(Document_CH78!K:K,Document_CH78!E:E,'Apresentados - Por ação'!A23)</f>
        <v>12230</v>
      </c>
      <c r="F23" s="15">
        <f>+SUMIFS(Document_CH78!L:L,Document_CH78!E:E,'Apresentados - Por ação'!A23)</f>
        <v>12230</v>
      </c>
      <c r="G23" s="21">
        <f>+SUMIFS(Document_CH78!M:M,Document_CH78!E:E,'Apresentados - Por ação'!A23)</f>
        <v>12230</v>
      </c>
    </row>
    <row r="24" spans="1:7" ht="12.75" thickBot="1" x14ac:dyDescent="0.25">
      <c r="A24" s="22" t="s">
        <v>13</v>
      </c>
      <c r="B24" s="23">
        <f>SUM(B7:B23)</f>
        <v>1158664977</v>
      </c>
      <c r="C24" s="23">
        <f t="shared" ref="C24:G24" si="0">SUM(C7:C23)</f>
        <v>1156161751</v>
      </c>
      <c r="D24" s="23">
        <f t="shared" si="0"/>
        <v>1196349765</v>
      </c>
      <c r="E24" s="23">
        <f t="shared" si="0"/>
        <v>1147656595.8500004</v>
      </c>
      <c r="F24" s="23">
        <f t="shared" si="0"/>
        <v>804761161.27999997</v>
      </c>
      <c r="G24" s="24">
        <f t="shared" si="0"/>
        <v>785132614.68999994</v>
      </c>
    </row>
  </sheetData>
  <mergeCells count="1"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73EB-FEE5-4CEE-A11B-ECA1FFE43E5D}">
  <dimension ref="A1:G30"/>
  <sheetViews>
    <sheetView workbookViewId="0">
      <selection sqref="A1:XFD1048576"/>
    </sheetView>
  </sheetViews>
  <sheetFormatPr defaultRowHeight="12" x14ac:dyDescent="0.2"/>
  <cols>
    <col min="1" max="1" width="31.28515625" style="13" bestFit="1" customWidth="1"/>
    <col min="2" max="7" width="14.85546875" style="13" bestFit="1" customWidth="1"/>
    <col min="8" max="16384" width="9.140625" style="13"/>
  </cols>
  <sheetData>
    <row r="1" spans="1:7" x14ac:dyDescent="0.2">
      <c r="A1" s="13" t="s">
        <v>55</v>
      </c>
    </row>
    <row r="2" spans="1:7" x14ac:dyDescent="0.2">
      <c r="A2" s="13" t="s">
        <v>53</v>
      </c>
    </row>
    <row r="3" spans="1:7" x14ac:dyDescent="0.2">
      <c r="A3" s="13" t="s">
        <v>54</v>
      </c>
    </row>
    <row r="5" spans="1:7" ht="12.75" thickBot="1" x14ac:dyDescent="0.25">
      <c r="A5" s="29" t="s">
        <v>60</v>
      </c>
      <c r="B5" s="29"/>
      <c r="C5" s="29"/>
      <c r="D5" s="29"/>
      <c r="E5" s="29"/>
      <c r="F5" s="29"/>
      <c r="G5" s="29"/>
    </row>
    <row r="6" spans="1:7" x14ac:dyDescent="0.2">
      <c r="A6" s="31" t="s">
        <v>5</v>
      </c>
      <c r="B6" s="32" t="s">
        <v>7</v>
      </c>
      <c r="C6" s="32" t="s">
        <v>8</v>
      </c>
      <c r="D6" s="32" t="s">
        <v>9</v>
      </c>
      <c r="E6" s="32" t="s">
        <v>10</v>
      </c>
      <c r="F6" s="32" t="s">
        <v>11</v>
      </c>
      <c r="G6" s="33" t="s">
        <v>12</v>
      </c>
    </row>
    <row r="7" spans="1:7" x14ac:dyDescent="0.2">
      <c r="A7" s="20" t="s">
        <v>18</v>
      </c>
      <c r="B7" s="15">
        <f>+SUMIFS(Document_CH78!H:H,Document_CH78!F:F,'Apresentados - Por GrupoDespesa'!A7)</f>
        <v>868509907</v>
      </c>
      <c r="C7" s="15">
        <f>+SUMIFS(Document_CH78!I:I,Document_CH78!F:F,'Apresentados - Por GrupoDespesa'!A7)</f>
        <v>868509907</v>
      </c>
      <c r="D7" s="15">
        <f>+SUMIFS(Document_CH78!J:J,Document_CH78!F:F,'Apresentados - Por GrupoDespesa'!A7)</f>
        <v>885965616</v>
      </c>
      <c r="E7" s="15">
        <f>+SUMIFS(Document_CH78!K:K,Document_CH78!F:F,'Apresentados - Por GrupoDespesa'!A7)</f>
        <v>882469439.00000012</v>
      </c>
      <c r="F7" s="15">
        <f>+SUMIFS(Document_CH78!L:L,Document_CH78!F:F,'Apresentados - Por GrupoDespesa'!A7)</f>
        <v>620139112.51999998</v>
      </c>
      <c r="G7" s="21">
        <f>+SUMIFS(Document_CH78!M:M,Document_CH78!F:F,'Apresentados - Por GrupoDespesa'!A7)</f>
        <v>602791693.28999996</v>
      </c>
    </row>
    <row r="8" spans="1:7" x14ac:dyDescent="0.2">
      <c r="A8" s="20" t="s">
        <v>26</v>
      </c>
      <c r="B8" s="15">
        <f>+SUMIFS(Document_CH78!H:H,Document_CH78!F:F,'Apresentados - Por GrupoDespesa'!A8)</f>
        <v>283298383</v>
      </c>
      <c r="C8" s="15">
        <f>+SUMIFS(Document_CH78!I:I,Document_CH78!F:F,'Apresentados - Por GrupoDespesa'!A8)</f>
        <v>279395558</v>
      </c>
      <c r="D8" s="15">
        <f>+SUMIFS(Document_CH78!J:J,Document_CH78!F:F,'Apresentados - Por GrupoDespesa'!A8)</f>
        <v>301515418</v>
      </c>
      <c r="E8" s="15">
        <f>+SUMIFS(Document_CH78!K:K,Document_CH78!F:F,'Apresentados - Por GrupoDespesa'!A8)</f>
        <v>264093744.63999999</v>
      </c>
      <c r="F8" s="15">
        <f>+SUMIFS(Document_CH78!L:L,Document_CH78!F:F,'Apresentados - Por GrupoDespesa'!A8)</f>
        <v>183758200.41999999</v>
      </c>
      <c r="G8" s="21">
        <f>+SUMIFS(Document_CH78!M:M,Document_CH78!F:F,'Apresentados - Por GrupoDespesa'!A8)</f>
        <v>181490128.59999996</v>
      </c>
    </row>
    <row r="9" spans="1:7" x14ac:dyDescent="0.2">
      <c r="A9" s="20" t="s">
        <v>34</v>
      </c>
      <c r="B9" s="15">
        <f>+SUMIFS(Document_CH78!H:H,Document_CH78!F:F,'Apresentados - Por GrupoDespesa'!A9)</f>
        <v>6856687</v>
      </c>
      <c r="C9" s="15">
        <f>+SUMIFS(Document_CH78!I:I,Document_CH78!F:F,'Apresentados - Por GrupoDespesa'!A9)</f>
        <v>8256286</v>
      </c>
      <c r="D9" s="15">
        <f>+SUMIFS(Document_CH78!J:J,Document_CH78!F:F,'Apresentados - Por GrupoDespesa'!A9)</f>
        <v>8868731</v>
      </c>
      <c r="E9" s="15">
        <f>+SUMIFS(Document_CH78!K:K,Document_CH78!F:F,'Apresentados - Por GrupoDespesa'!A9)</f>
        <v>1093412.21</v>
      </c>
      <c r="F9" s="15">
        <f>+SUMIFS(Document_CH78!L:L,Document_CH78!F:F,'Apresentados - Por GrupoDespesa'!A9)</f>
        <v>863848.34</v>
      </c>
      <c r="G9" s="21">
        <f>+SUMIFS(Document_CH78!M:M,Document_CH78!F:F,'Apresentados - Por GrupoDespesa'!A9)</f>
        <v>850792.8</v>
      </c>
    </row>
    <row r="10" spans="1:7" ht="15.75" thickBot="1" x14ac:dyDescent="0.25">
      <c r="A10" s="28" t="s">
        <v>13</v>
      </c>
      <c r="B10" s="23">
        <f>SUM(B7:B9)</f>
        <v>1158664977</v>
      </c>
      <c r="C10" s="23">
        <f>SUM(C7:C9)</f>
        <v>1156161751</v>
      </c>
      <c r="D10" s="23">
        <f>SUM(D7:D9)</f>
        <v>1196349765</v>
      </c>
      <c r="E10" s="23">
        <f>SUM(E7:E9)</f>
        <v>1147656595.8500001</v>
      </c>
      <c r="F10" s="23">
        <f>SUM(F7:F9)</f>
        <v>804761161.27999997</v>
      </c>
      <c r="G10" s="24">
        <f>SUM(G7:G9)</f>
        <v>785132614.68999982</v>
      </c>
    </row>
    <row r="11" spans="1:7" ht="15" x14ac:dyDescent="0.25">
      <c r="A11" s="11"/>
      <c r="B11" s="11"/>
      <c r="C11" s="11"/>
      <c r="D11" s="11"/>
      <c r="E11" s="11"/>
      <c r="F11" s="11"/>
      <c r="G11" s="11"/>
    </row>
    <row r="12" spans="1:7" ht="15" x14ac:dyDescent="0.25">
      <c r="A12" s="11"/>
      <c r="B12" s="11"/>
      <c r="C12" s="11"/>
      <c r="D12" s="11"/>
      <c r="E12" s="11"/>
      <c r="F12" s="11"/>
      <c r="G12" s="11"/>
    </row>
    <row r="13" spans="1:7" ht="15" x14ac:dyDescent="0.25">
      <c r="A13" s="11"/>
      <c r="B13" s="11"/>
      <c r="C13" s="11"/>
      <c r="D13" s="11"/>
      <c r="E13" s="11"/>
      <c r="F13" s="11"/>
      <c r="G13" s="11"/>
    </row>
    <row r="14" spans="1:7" ht="15" x14ac:dyDescent="0.25">
      <c r="A14" s="11"/>
      <c r="B14" s="11"/>
      <c r="C14" s="11"/>
      <c r="D14" s="11"/>
      <c r="E14" s="11"/>
      <c r="F14" s="11"/>
      <c r="G14" s="11"/>
    </row>
    <row r="15" spans="1:7" ht="15" x14ac:dyDescent="0.25">
      <c r="A15" s="11"/>
      <c r="B15" s="11"/>
      <c r="C15" s="11"/>
      <c r="D15" s="11"/>
      <c r="E15" s="11"/>
      <c r="F15" s="11"/>
      <c r="G15" s="11"/>
    </row>
    <row r="16" spans="1:7" ht="15" x14ac:dyDescent="0.25">
      <c r="A16" s="11"/>
      <c r="B16" s="11"/>
      <c r="C16" s="11"/>
      <c r="D16" s="11"/>
      <c r="E16" s="11"/>
      <c r="F16" s="11"/>
      <c r="G16" s="11"/>
    </row>
    <row r="17" spans="1:7" ht="15" x14ac:dyDescent="0.25">
      <c r="A17" s="11"/>
      <c r="B17" s="11"/>
      <c r="C17" s="11"/>
      <c r="D17" s="11"/>
      <c r="E17" s="11"/>
      <c r="F17" s="11"/>
      <c r="G17" s="11"/>
    </row>
    <row r="18" spans="1:7" ht="15" x14ac:dyDescent="0.25">
      <c r="A18" s="11"/>
      <c r="B18" s="11"/>
      <c r="C18" s="11"/>
      <c r="D18" s="11"/>
      <c r="E18" s="11"/>
      <c r="F18" s="11"/>
      <c r="G18" s="11"/>
    </row>
    <row r="19" spans="1:7" ht="15" x14ac:dyDescent="0.25">
      <c r="A19" s="11"/>
      <c r="B19" s="11"/>
      <c r="C19" s="11"/>
      <c r="D19" s="11"/>
      <c r="E19" s="11"/>
      <c r="F19" s="11"/>
      <c r="G19" s="11"/>
    </row>
    <row r="20" spans="1:7" ht="15" x14ac:dyDescent="0.25">
      <c r="A20" s="11"/>
      <c r="B20" s="11"/>
      <c r="C20" s="11"/>
      <c r="D20" s="11"/>
      <c r="E20" s="11"/>
      <c r="F20" s="11"/>
      <c r="G20" s="11"/>
    </row>
    <row r="21" spans="1:7" ht="15" x14ac:dyDescent="0.25">
      <c r="A21" s="11"/>
      <c r="B21" s="11"/>
      <c r="C21" s="11"/>
      <c r="D21" s="11"/>
      <c r="E21" s="11"/>
      <c r="F21" s="11"/>
      <c r="G21" s="11"/>
    </row>
    <row r="22" spans="1:7" ht="15" x14ac:dyDescent="0.25">
      <c r="A22" s="11"/>
      <c r="B22" s="11"/>
      <c r="C22" s="11"/>
      <c r="D22" s="11"/>
      <c r="E22" s="11"/>
      <c r="F22" s="11"/>
      <c r="G22" s="11"/>
    </row>
    <row r="23" spans="1:7" ht="15" x14ac:dyDescent="0.25">
      <c r="A23" s="11"/>
      <c r="B23" s="11"/>
      <c r="C23" s="11"/>
      <c r="D23" s="11"/>
      <c r="E23" s="11"/>
      <c r="F23" s="11"/>
      <c r="G23" s="11"/>
    </row>
    <row r="24" spans="1:7" ht="15" x14ac:dyDescent="0.25">
      <c r="A24" s="11"/>
      <c r="B24" s="11"/>
      <c r="C24" s="11"/>
      <c r="D24" s="11"/>
      <c r="E24" s="11"/>
      <c r="F24" s="11"/>
      <c r="G24" s="11"/>
    </row>
    <row r="25" spans="1:7" ht="15" x14ac:dyDescent="0.25">
      <c r="A25" s="11"/>
      <c r="B25" s="11"/>
      <c r="C25" s="11"/>
      <c r="D25" s="11"/>
      <c r="E25" s="11"/>
      <c r="F25" s="11"/>
      <c r="G25" s="11"/>
    </row>
    <row r="26" spans="1:7" ht="15" x14ac:dyDescent="0.25">
      <c r="A26" s="11"/>
      <c r="B26" s="11"/>
      <c r="C26" s="11"/>
      <c r="D26" s="11"/>
      <c r="E26" s="11"/>
      <c r="F26" s="11"/>
      <c r="G26" s="11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A29" s="12"/>
      <c r="B29" s="12"/>
      <c r="C29" s="12"/>
      <c r="D29" s="12"/>
      <c r="E29" s="12"/>
      <c r="F29" s="12"/>
      <c r="G29" s="12"/>
    </row>
    <row r="30" spans="1:7" x14ac:dyDescent="0.2">
      <c r="A30" s="12"/>
      <c r="B30" s="12"/>
      <c r="C30" s="12"/>
      <c r="D30" s="12"/>
      <c r="E30" s="12"/>
      <c r="F30" s="12"/>
      <c r="G30" s="12"/>
    </row>
  </sheetData>
  <mergeCells count="1"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5CADB-A84D-4307-98A5-16DF35D8D094}">
  <dimension ref="A1:G14"/>
  <sheetViews>
    <sheetView workbookViewId="0">
      <selection sqref="A1:XFD1048576"/>
    </sheetView>
  </sheetViews>
  <sheetFormatPr defaultRowHeight="12" x14ac:dyDescent="0.2"/>
  <cols>
    <col min="1" max="1" width="21" style="13" customWidth="1"/>
    <col min="2" max="7" width="14.85546875" style="13" bestFit="1" customWidth="1"/>
    <col min="8" max="8" width="17" style="13" customWidth="1"/>
    <col min="9" max="9" width="18" style="13" customWidth="1"/>
    <col min="10" max="10" width="17.5703125" style="13" customWidth="1"/>
    <col min="11" max="11" width="19.7109375" style="13" customWidth="1"/>
    <col min="12" max="16384" width="9.140625" style="13"/>
  </cols>
  <sheetData>
    <row r="1" spans="1:7" x14ac:dyDescent="0.2">
      <c r="A1" s="13" t="s">
        <v>55</v>
      </c>
    </row>
    <row r="2" spans="1:7" x14ac:dyDescent="0.2">
      <c r="A2" s="13" t="s">
        <v>53</v>
      </c>
    </row>
    <row r="3" spans="1:7" x14ac:dyDescent="0.2">
      <c r="A3" s="13" t="s">
        <v>54</v>
      </c>
    </row>
    <row r="5" spans="1:7" ht="12.75" thickBot="1" x14ac:dyDescent="0.25">
      <c r="A5" s="30" t="s">
        <v>61</v>
      </c>
      <c r="B5" s="30"/>
      <c r="C5" s="30"/>
      <c r="D5" s="30"/>
      <c r="E5" s="30"/>
      <c r="F5" s="30"/>
      <c r="G5" s="30"/>
    </row>
    <row r="6" spans="1:7" x14ac:dyDescent="0.2">
      <c r="A6" s="17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9" t="s">
        <v>12</v>
      </c>
    </row>
    <row r="7" spans="1:7" x14ac:dyDescent="0.2">
      <c r="A7" s="20" t="s">
        <v>19</v>
      </c>
      <c r="B7" s="15">
        <f>+SUMIFS(Document_CH78!H:H,Document_CH78!G:G,'Apresentados - Por Fonte'!A7)</f>
        <v>748162352</v>
      </c>
      <c r="C7" s="15">
        <f>+SUMIFS(Document_CH78!I:I,Document_CH78!G:G,'Apresentados - Por Fonte'!A7)</f>
        <v>745659126</v>
      </c>
      <c r="D7" s="15">
        <f>+SUMIFS(Document_CH78!J:J,Document_CH78!G:G,'Apresentados - Por Fonte'!A7)</f>
        <v>777011584</v>
      </c>
      <c r="E7" s="15">
        <f>+SUMIFS(Document_CH78!K:K,Document_CH78!G:G,'Apresentados - Por Fonte'!A7)</f>
        <v>756421322.42000008</v>
      </c>
      <c r="F7" s="15">
        <f>+SUMIFS(Document_CH78!L:L,Document_CH78!G:G,'Apresentados - Por Fonte'!A7)</f>
        <v>539053382.54999983</v>
      </c>
      <c r="G7" s="21">
        <f>+SUMIFS(Document_CH78!M:M,Document_CH78!G:G,'Apresentados - Por Fonte'!A7)</f>
        <v>525220660.65999997</v>
      </c>
    </row>
    <row r="8" spans="1:7" x14ac:dyDescent="0.2">
      <c r="A8" s="20" t="s">
        <v>20</v>
      </c>
      <c r="B8" s="15">
        <f>+SUMIFS(Document_CH78!H:H,Document_CH78!G:G,'Apresentados - Por Fonte'!A8)</f>
        <v>0</v>
      </c>
      <c r="C8" s="15">
        <f>+SUMIFS(Document_CH78!I:I,Document_CH78!G:G,'Apresentados - Por Fonte'!A8)</f>
        <v>0</v>
      </c>
      <c r="D8" s="15">
        <f>+SUMIFS(Document_CH78!J:J,Document_CH78!G:G,'Apresentados - Por Fonte'!A8)</f>
        <v>474944</v>
      </c>
      <c r="E8" s="15">
        <f>+SUMIFS(Document_CH78!K:K,Document_CH78!G:G,'Apresentados - Por Fonte'!A8)</f>
        <v>0</v>
      </c>
      <c r="F8" s="15">
        <f>+SUMIFS(Document_CH78!L:L,Document_CH78!G:G,'Apresentados - Por Fonte'!A8)</f>
        <v>0</v>
      </c>
      <c r="G8" s="21">
        <f>+SUMIFS(Document_CH78!M:M,Document_CH78!G:G,'Apresentados - Por Fonte'!A8)</f>
        <v>0</v>
      </c>
    </row>
    <row r="9" spans="1:7" x14ac:dyDescent="0.2">
      <c r="A9" s="20" t="s">
        <v>21</v>
      </c>
      <c r="B9" s="15">
        <f>+SUMIFS(Document_CH78!H:H,Document_CH78!G:G,'Apresentados - Por Fonte'!A9)</f>
        <v>263912038</v>
      </c>
      <c r="C9" s="15">
        <f>+SUMIFS(Document_CH78!I:I,Document_CH78!G:G,'Apresentados - Por Fonte'!A9)</f>
        <v>263912038</v>
      </c>
      <c r="D9" s="15">
        <f>+SUMIFS(Document_CH78!J:J,Document_CH78!G:G,'Apresentados - Por Fonte'!A9)</f>
        <v>267837684</v>
      </c>
      <c r="E9" s="15">
        <f>+SUMIFS(Document_CH78!K:K,Document_CH78!G:G,'Apresentados - Por Fonte'!A9)</f>
        <v>267837684</v>
      </c>
      <c r="F9" s="15">
        <f>+SUMIFS(Document_CH78!L:L,Document_CH78!G:G,'Apresentados - Por Fonte'!A9)</f>
        <v>199985735.51000011</v>
      </c>
      <c r="G9" s="21">
        <f>+SUMIFS(Document_CH78!M:M,Document_CH78!G:G,'Apresentados - Por Fonte'!A9)</f>
        <v>195224735.76000011</v>
      </c>
    </row>
    <row r="10" spans="1:7" x14ac:dyDescent="0.2">
      <c r="A10" s="20" t="s">
        <v>29</v>
      </c>
      <c r="B10" s="15">
        <f>+SUMIFS(Document_CH78!H:H,Document_CH78!G:G,'Apresentados - Por Fonte'!A10)</f>
        <v>0</v>
      </c>
      <c r="C10" s="15">
        <f>+SUMIFS(Document_CH78!I:I,Document_CH78!G:G,'Apresentados - Por Fonte'!A10)</f>
        <v>0</v>
      </c>
      <c r="D10" s="15">
        <f>+SUMIFS(Document_CH78!J:J,Document_CH78!G:G,'Apresentados - Por Fonte'!A10)</f>
        <v>3822922</v>
      </c>
      <c r="E10" s="15">
        <f>+SUMIFS(Document_CH78!K:K,Document_CH78!G:G,'Apresentados - Por Fonte'!A10)</f>
        <v>3182037.81</v>
      </c>
      <c r="F10" s="15">
        <f>+SUMIFS(Document_CH78!L:L,Document_CH78!G:G,'Apresentados - Por Fonte'!A10)</f>
        <v>1264972.3299999998</v>
      </c>
      <c r="G10" s="21">
        <f>+SUMIFS(Document_CH78!M:M,Document_CH78!G:G,'Apresentados - Por Fonte'!A10)</f>
        <v>1234901.7</v>
      </c>
    </row>
    <row r="11" spans="1:7" x14ac:dyDescent="0.2">
      <c r="A11" s="20" t="s">
        <v>35</v>
      </c>
      <c r="B11" s="15">
        <f>+SUMIFS(Document_CH78!H:H,Document_CH78!G:G,'Apresentados - Por Fonte'!A11)</f>
        <v>146590587</v>
      </c>
      <c r="C11" s="15">
        <f>+SUMIFS(Document_CH78!I:I,Document_CH78!G:G,'Apresentados - Por Fonte'!A11)</f>
        <v>146590587</v>
      </c>
      <c r="D11" s="15">
        <f>+SUMIFS(Document_CH78!J:J,Document_CH78!G:G,'Apresentados - Por Fonte'!A11)</f>
        <v>99660864</v>
      </c>
      <c r="E11" s="15">
        <f>+SUMIFS(Document_CH78!K:K,Document_CH78!G:G,'Apresentados - Por Fonte'!A11)</f>
        <v>82748978.140000001</v>
      </c>
      <c r="F11" s="15">
        <f>+SUMIFS(Document_CH78!L:L,Document_CH78!G:G,'Apresentados - Por Fonte'!A11)</f>
        <v>38955065.109999999</v>
      </c>
      <c r="G11" s="21">
        <f>+SUMIFS(Document_CH78!M:M,Document_CH78!G:G,'Apresentados - Por Fonte'!A11)</f>
        <v>38081968.530000001</v>
      </c>
    </row>
    <row r="12" spans="1:7" x14ac:dyDescent="0.2">
      <c r="A12" s="20" t="s">
        <v>37</v>
      </c>
      <c r="B12" s="15">
        <f>+SUMIFS(Document_CH78!H:H,Document_CH78!G:G,'Apresentados - Por Fonte'!A12)</f>
        <v>0</v>
      </c>
      <c r="C12" s="15">
        <f>+SUMIFS(Document_CH78!I:I,Document_CH78!G:G,'Apresentados - Por Fonte'!A12)</f>
        <v>0</v>
      </c>
      <c r="D12" s="15">
        <f>+SUMIFS(Document_CH78!J:J,Document_CH78!G:G,'Apresentados - Por Fonte'!A12)</f>
        <v>46929723</v>
      </c>
      <c r="E12" s="15">
        <f>+SUMIFS(Document_CH78!K:K,Document_CH78!G:G,'Apresentados - Por Fonte'!A12)</f>
        <v>36976927.75</v>
      </c>
      <c r="F12" s="15">
        <f>+SUMIFS(Document_CH78!L:L,Document_CH78!G:G,'Apresentados - Por Fonte'!A12)</f>
        <v>25241923.920000002</v>
      </c>
      <c r="G12" s="21">
        <f>+SUMIFS(Document_CH78!M:M,Document_CH78!G:G,'Apresentados - Por Fonte'!A12)</f>
        <v>25123321.719999999</v>
      </c>
    </row>
    <row r="13" spans="1:7" x14ac:dyDescent="0.2">
      <c r="A13" s="20" t="s">
        <v>43</v>
      </c>
      <c r="B13" s="15">
        <f>+SUMIFS(Document_CH78!H:H,Document_CH78!G:G,'Apresentados - Por Fonte'!A13)</f>
        <v>0</v>
      </c>
      <c r="C13" s="15">
        <f>+SUMIFS(Document_CH78!I:I,Document_CH78!G:G,'Apresentados - Por Fonte'!A13)</f>
        <v>0</v>
      </c>
      <c r="D13" s="15">
        <f>+SUMIFS(Document_CH78!J:J,Document_CH78!G:G,'Apresentados - Por Fonte'!A13)</f>
        <v>612044</v>
      </c>
      <c r="E13" s="15">
        <f>+SUMIFS(Document_CH78!K:K,Document_CH78!G:G,'Apresentados - Por Fonte'!A13)</f>
        <v>489645.73</v>
      </c>
      <c r="F13" s="15">
        <f>+SUMIFS(Document_CH78!L:L,Document_CH78!G:G,'Apresentados - Por Fonte'!A13)</f>
        <v>260081.86</v>
      </c>
      <c r="G13" s="21">
        <f>+SUMIFS(Document_CH78!M:M,Document_CH78!G:G,'Apresentados - Por Fonte'!A13)</f>
        <v>247026.32</v>
      </c>
    </row>
    <row r="14" spans="1:7" ht="12.75" thickBot="1" x14ac:dyDescent="0.25">
      <c r="A14" s="27" t="s">
        <v>13</v>
      </c>
      <c r="B14" s="23">
        <f>SUM(B7:B13)</f>
        <v>1158664977</v>
      </c>
      <c r="C14" s="23">
        <f>SUM(C7:C13)</f>
        <v>1156161751</v>
      </c>
      <c r="D14" s="23">
        <f>SUM(D7:D13)</f>
        <v>1196349765</v>
      </c>
      <c r="E14" s="23">
        <f>SUM(E7:E13)</f>
        <v>1147656595.8500001</v>
      </c>
      <c r="F14" s="23">
        <f>SUM(F7:F13)</f>
        <v>804761161.27999997</v>
      </c>
      <c r="G14" s="24">
        <f>SUM(G7:G13)</f>
        <v>785132614.69000018</v>
      </c>
    </row>
  </sheetData>
  <mergeCells count="1"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Document_CH78</vt:lpstr>
      <vt:lpstr>Apresentados - Por Função</vt:lpstr>
      <vt:lpstr>Apresentados - Por Programa</vt:lpstr>
      <vt:lpstr>Apresentados - Por ação</vt:lpstr>
      <vt:lpstr>Apresentados - Por GrupoDespesa</vt:lpstr>
      <vt:lpstr>Apresentados - Por Fonte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Júlia</dc:creator>
  <cp:lastModifiedBy>Júlia Goes</cp:lastModifiedBy>
  <dcterms:created xsi:type="dcterms:W3CDTF">2024-10-14T18:04:34Z</dcterms:created>
  <dcterms:modified xsi:type="dcterms:W3CDTF">2024-10-14T21:49:03Z</dcterms:modified>
</cp:coreProperties>
</file>