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125" windowHeight="12375" activeTab="0"/>
  </bookViews>
  <sheets>
    <sheet name="Planilha Credenciamento" sheetId="1" r:id="rId1"/>
    <sheet name="Dados" sheetId="2" r:id="rId2"/>
  </sheets>
  <definedNames>
    <definedName name="_xlnm.Print_Titles" localSheetId="0">'Planilha Credenciamento'!$5:$7</definedName>
    <definedName name="_xlnm._FilterDatabase" localSheetId="0" hidden="1">'Planilha Credenciamento'!$A$7:$L$49</definedName>
    <definedName name="_xlnm._FilterDatabase" localSheetId="1" hidden="1">'Dados'!$B$2:$D$30</definedName>
  </definedNames>
  <calcPr fullCalcOnLoad="1"/>
</workbook>
</file>

<file path=xl/comments1.xml><?xml version="1.0" encoding="utf-8"?>
<comments xmlns="http://schemas.openxmlformats.org/spreadsheetml/2006/main">
  <authors>
    <author>Maristela Corrêa Meller</author>
  </authors>
  <commentList>
    <comment ref="A7" authorId="0">
      <text>
        <r>
          <rPr>
            <b/>
            <sz val="9"/>
            <rFont val="Tahoma"/>
            <family val="2"/>
          </rPr>
          <t>Maristela Corrêa Meller:</t>
        </r>
        <r>
          <rPr>
            <sz val="9"/>
            <rFont val="Tahoma"/>
            <family val="2"/>
          </rPr>
          <t xml:space="preserve">
Número de ordem do Tipo de Produção, conforme consta no seu Lattes (número à esquerda da produção - pode haver repetição de número).</t>
        </r>
      </text>
    </comment>
    <comment ref="E7" authorId="0">
      <text>
        <r>
          <rPr>
            <b/>
            <sz val="9"/>
            <rFont val="Tahoma"/>
            <family val="2"/>
          </rPr>
          <t>Maristela Corrêa Meller:</t>
        </r>
        <r>
          <rPr>
            <sz val="9"/>
            <rFont val="Tahoma"/>
            <family val="2"/>
          </rPr>
          <t xml:space="preserve">
Nome ou ISBN do Periódico, Nº Registro da Patente, Título do Evento ou do Livro, ou outra identificação, conforme for o caso.</t>
        </r>
      </text>
    </comment>
    <comment ref="D7" authorId="0">
      <text>
        <r>
          <rPr>
            <b/>
            <sz val="9"/>
            <rFont val="Tahoma"/>
            <family val="2"/>
          </rPr>
          <t>Maristela Corrêa Meller:</t>
        </r>
        <r>
          <rPr>
            <sz val="9"/>
            <rFont val="Tahoma"/>
            <family val="2"/>
          </rPr>
          <t xml:space="preserve">
Autores da Produção, conforme consta no seu Lattes.</t>
        </r>
      </text>
    </comment>
    <comment ref="F7" authorId="0">
      <text>
        <r>
          <rPr>
            <b/>
            <sz val="9"/>
            <rFont val="Tahoma"/>
            <family val="2"/>
          </rPr>
          <t>Maristela Corrêa Meller:</t>
        </r>
        <r>
          <rPr>
            <sz val="9"/>
            <rFont val="Tahoma"/>
            <family val="2"/>
          </rPr>
          <t xml:space="preserve">
Clicar no botão do canto inferior direito de cada célula e escolher da Lista (clicar na barra de rolagem para ver todos os Tipos de Produção).</t>
        </r>
      </text>
    </comment>
    <comment ref="C7" authorId="0">
      <text>
        <r>
          <rPr>
            <b/>
            <sz val="9"/>
            <rFont val="Tahoma"/>
            <family val="2"/>
          </rPr>
          <t>Maristela Corrêa Meller:</t>
        </r>
        <r>
          <rPr>
            <sz val="9"/>
            <rFont val="Tahoma"/>
            <family val="2"/>
          </rPr>
          <t xml:space="preserve">
Título da Produção, conforme consta no seu Lattes.</t>
        </r>
      </text>
    </comment>
    <comment ref="I7" authorId="0">
      <text>
        <r>
          <rPr>
            <b/>
            <sz val="9"/>
            <rFont val="Tahoma"/>
            <family val="2"/>
          </rPr>
          <t>Maristela Corrêa Meller:</t>
        </r>
        <r>
          <rPr>
            <sz val="9"/>
            <rFont val="Tahoma"/>
            <family val="2"/>
          </rPr>
          <t xml:space="preserve">
Clicar no botão do canto inferior direito de cada célula e escolher da Lista.</t>
        </r>
      </text>
    </comment>
  </commentList>
</comments>
</file>

<file path=xl/sharedStrings.xml><?xml version="1.0" encoding="utf-8"?>
<sst xmlns="http://schemas.openxmlformats.org/spreadsheetml/2006/main" count="240" uniqueCount="53">
  <si>
    <t>Universidade Federal de Juiz de Fora
Instituto de Ciências Exatas - Departamento de Química
Programa de Pós-Graduação em Química</t>
  </si>
  <si>
    <t>Planilha de Credenciamento Docente do PPG Química - UFJF</t>
  </si>
  <si>
    <t>&lt;Nome Completo do Docente a ser Credenciado/Recredenciado&gt;</t>
  </si>
  <si>
    <t>Ord</t>
  </si>
  <si>
    <t>ANO</t>
  </si>
  <si>
    <t>Título da Produção do Docente 
(nos últimos 04 anos)</t>
  </si>
  <si>
    <t>Autores</t>
  </si>
  <si>
    <t>Identificação da Produção</t>
  </si>
  <si>
    <t>Tipo de Produção</t>
  </si>
  <si>
    <t>Máximo</t>
  </si>
  <si>
    <t>Nome do Discente</t>
  </si>
  <si>
    <t>Nº de Docentes do PPG-Química que constam como autores da produção</t>
  </si>
  <si>
    <t>Pontuação Inicial</t>
  </si>
  <si>
    <t>Fator de Multipli-cação</t>
  </si>
  <si>
    <t>Pontuação Parcial</t>
  </si>
  <si>
    <t>(verificar Comentário no cabeçalho da planilha)</t>
  </si>
  <si>
    <t>(verificar Comentário no cabeçalho da planilha e copiar/colar do seu Lattes)</t>
  </si>
  <si>
    <t>Índice de Produção (IP)</t>
  </si>
  <si>
    <t>Pontuação</t>
  </si>
  <si>
    <t>Nº de Docentes do PPG</t>
  </si>
  <si>
    <t>Fator</t>
  </si>
  <si>
    <t>Artigo A1</t>
  </si>
  <si>
    <t>não há</t>
  </si>
  <si>
    <t>Autor de Correspondência</t>
  </si>
  <si>
    <t>Artigo A1 com Discente</t>
  </si>
  <si>
    <t>Até 3 docentes</t>
  </si>
  <si>
    <t>Artigo A2</t>
  </si>
  <si>
    <t>Mais que 3 docentes</t>
  </si>
  <si>
    <t>Artigo A2 com Discente</t>
  </si>
  <si>
    <t>Artigo A3</t>
  </si>
  <si>
    <t>Artigo A3 com Discente</t>
  </si>
  <si>
    <t>Artigo A4</t>
  </si>
  <si>
    <t>Artigo A4 com Discente</t>
  </si>
  <si>
    <t>Artigo B1</t>
  </si>
  <si>
    <t>Artigo B1 com Discente</t>
  </si>
  <si>
    <t>Artigo B2</t>
  </si>
  <si>
    <t>Artigo B2 com Discente</t>
  </si>
  <si>
    <t>Artigo B3</t>
  </si>
  <si>
    <t>Artigo B3 com Discente</t>
  </si>
  <si>
    <t>Artigo B4</t>
  </si>
  <si>
    <t>Artigo B4 com Discente</t>
  </si>
  <si>
    <t>Capítulo de Livro</t>
  </si>
  <si>
    <t>Capítulo de Livro com Discente</t>
  </si>
  <si>
    <t>Livro</t>
  </si>
  <si>
    <t>Livro com Discente</t>
  </si>
  <si>
    <t>Patente Concedida</t>
  </si>
  <si>
    <t>Patente Concedida com Discente</t>
  </si>
  <si>
    <t>Patente Depositada</t>
  </si>
  <si>
    <t>Patente Depositada com Discente</t>
  </si>
  <si>
    <t>Patente Licenciada</t>
  </si>
  <si>
    <t>Patente Licenciada com Discente</t>
  </si>
  <si>
    <t>Produto de ação extensionista</t>
  </si>
  <si>
    <t>Trabalho completo (mais de 8 páginas) em evento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</si>
</sst>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\ * #,##0_-;\-&quot;R$&quot;\ * #,##0_-;_-&quot;R$&quot;\ * &quot;-&quot;_-;_-@_-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  <numFmt numFmtId="180" formatCode="0.0"/>
  </numFmts>
  <fonts count="55">
    <font>
      <sz val="11"/>
      <color theme="1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thin"/>
    </border>
    <border>
      <left/>
      <right style="thin"/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3" borderId="2" applyNumberFormat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9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1" fillId="0" borderId="6" applyNumberFormat="0" applyFill="0" applyAlignment="0" applyProtection="0"/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2" borderId="7" applyNumberFormat="0" applyAlignment="0" applyProtection="0"/>
    <xf numFmtId="0" fontId="43" fillId="13" borderId="8" applyNumberFormat="0" applyAlignment="0" applyProtection="0"/>
    <xf numFmtId="0" fontId="44" fillId="13" borderId="7" applyNumberFormat="0" applyAlignment="0" applyProtection="0"/>
    <xf numFmtId="0" fontId="45" fillId="0" borderId="9" applyNumberFormat="0" applyFill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0" fillId="0" borderId="0">
      <alignment/>
      <protection/>
    </xf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49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11" xfId="6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53" fillId="0" borderId="14" xfId="0" applyFont="1" applyFill="1" applyBorder="1" applyAlignment="1" applyProtection="1">
      <alignment horizontal="center" vertical="center"/>
      <protection locked="0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45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1" fontId="0" fillId="34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/>
    </xf>
    <xf numFmtId="2" fontId="53" fillId="34" borderId="10" xfId="0" applyNumberFormat="1" applyFont="1" applyFill="1" applyBorder="1" applyAlignment="1">
      <alignment horizontal="center" vertical="center"/>
    </xf>
    <xf numFmtId="0" fontId="10" fillId="0" borderId="11" xfId="63" applyBorder="1" applyAlignment="1">
      <alignment horizontal="center" vertical="center" wrapText="1"/>
      <protection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180" fontId="0" fillId="34" borderId="10" xfId="0" applyNumberForma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180" fontId="0" fillId="34" borderId="10" xfId="0" applyNumberFormat="1" applyFill="1" applyBorder="1" applyAlignment="1">
      <alignment horizontal="center"/>
    </xf>
    <xf numFmtId="180" fontId="0" fillId="0" borderId="0" xfId="0" applyNumberFormat="1" applyAlignment="1">
      <alignment horizontal="center"/>
    </xf>
  </cellXfs>
  <cellStyles count="50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  <cellStyle name="Normal 2 2" xfId="63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0</xdr:row>
      <xdr:rowOff>0</xdr:rowOff>
    </xdr:from>
    <xdr:to>
      <xdr:col>11</xdr:col>
      <xdr:colOff>504825</xdr:colOff>
      <xdr:row>0</xdr:row>
      <xdr:rowOff>523875</xdr:rowOff>
    </xdr:to>
    <xdr:pic>
      <xdr:nvPicPr>
        <xdr:cNvPr id="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0"/>
          <a:ext cx="828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A1:L98"/>
  <sheetViews>
    <sheetView tabSelected="1" zoomScale="120" zoomScaleNormal="120" workbookViewId="0" topLeftCell="A1">
      <pane ySplit="7" topLeftCell="A8" activePane="bottomLeft" state="frozen"/>
      <selection pane="bottomLeft" activeCell="B8" sqref="B8"/>
    </sheetView>
  </sheetViews>
  <sheetFormatPr defaultColWidth="9.140625" defaultRowHeight="15"/>
  <cols>
    <col min="1" max="1" width="4.8515625" style="0" customWidth="1"/>
    <col min="2" max="2" width="6.00390625" style="0" customWidth="1"/>
    <col min="3" max="3" width="41.140625" style="0" customWidth="1"/>
    <col min="4" max="4" width="33.7109375" style="0" customWidth="1"/>
    <col min="5" max="5" width="20.00390625" style="0" customWidth="1"/>
    <col min="6" max="6" width="18.421875" style="1" customWidth="1"/>
    <col min="7" max="7" width="8.8515625" style="1" customWidth="1"/>
    <col min="8" max="8" width="18.421875" style="1" customWidth="1"/>
    <col min="9" max="9" width="16.28125" style="1" customWidth="1"/>
    <col min="10" max="11" width="10.7109375" style="0" customWidth="1"/>
    <col min="12" max="12" width="10.7109375" style="1" customWidth="1"/>
  </cols>
  <sheetData>
    <row r="1" spans="1:12" ht="4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32"/>
      <c r="L1" s="32"/>
    </row>
    <row r="2" spans="1:12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4.75" customHeight="1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33"/>
    </row>
    <row r="6" spans="1:12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64.5" customHeight="1">
      <c r="A7" s="24" t="s">
        <v>3</v>
      </c>
      <c r="B7" s="24" t="s">
        <v>4</v>
      </c>
      <c r="C7" s="25" t="s">
        <v>5</v>
      </c>
      <c r="D7" s="25" t="s">
        <v>6</v>
      </c>
      <c r="E7" s="25" t="s">
        <v>7</v>
      </c>
      <c r="F7" s="24" t="s">
        <v>8</v>
      </c>
      <c r="G7" s="24" t="s">
        <v>9</v>
      </c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</row>
    <row r="8" spans="1:12" ht="30" customHeight="1">
      <c r="A8" s="26" t="s">
        <v>15</v>
      </c>
      <c r="B8" s="27"/>
      <c r="C8" s="28" t="s">
        <v>16</v>
      </c>
      <c r="D8" s="28" t="s">
        <v>16</v>
      </c>
      <c r="E8" s="28" t="s">
        <v>16</v>
      </c>
      <c r="F8" s="28"/>
      <c r="G8" s="29" t="e">
        <f>VLOOKUP($F8,Dados!$B$3:$D$30,3)</f>
        <v>#N/A</v>
      </c>
      <c r="H8" s="28" t="str">
        <f aca="true" t="shared" si="0" ref="H8:H17">IF(RIGHT(F8,8)="Discente","Digite aqui o nome do Discente","(não se aplica)")</f>
        <v>(não se aplica)</v>
      </c>
      <c r="I8" s="28"/>
      <c r="J8" s="34">
        <f>IF($F8="",0,VLOOKUP($F8,Dados!$B$3:$D$30,2))</f>
        <v>0</v>
      </c>
      <c r="K8" s="34">
        <f>IF($I8="",0,VLOOKUP($I8,Dados!$F$3:$G$5,2))</f>
        <v>0</v>
      </c>
      <c r="L8" s="35">
        <f aca="true" t="shared" si="1" ref="L8:L17">ROUND((J8*K8),2)</f>
        <v>0</v>
      </c>
    </row>
    <row r="9" spans="1:12" ht="30" customHeight="1">
      <c r="A9" s="26" t="s">
        <v>15</v>
      </c>
      <c r="B9" s="27"/>
      <c r="C9" s="28" t="s">
        <v>16</v>
      </c>
      <c r="D9" s="28" t="s">
        <v>16</v>
      </c>
      <c r="E9" s="28" t="s">
        <v>16</v>
      </c>
      <c r="F9" s="28"/>
      <c r="G9" s="29" t="e">
        <f>VLOOKUP($F9,Dados!$B$3:$D$30,3)</f>
        <v>#N/A</v>
      </c>
      <c r="H9" s="28" t="str">
        <f t="shared" si="0"/>
        <v>(não se aplica)</v>
      </c>
      <c r="I9" s="28"/>
      <c r="J9" s="34">
        <f>IF($F9="",0,VLOOKUP($F9,Dados!$B$3:$D$30,2))</f>
        <v>0</v>
      </c>
      <c r="K9" s="34">
        <f>IF($I9="",0,VLOOKUP($I9,Dados!$F$3:$G$5,2))</f>
        <v>0</v>
      </c>
      <c r="L9" s="35">
        <f t="shared" si="1"/>
        <v>0</v>
      </c>
    </row>
    <row r="10" spans="1:12" ht="30" customHeight="1">
      <c r="A10" s="26" t="s">
        <v>15</v>
      </c>
      <c r="B10" s="27"/>
      <c r="C10" s="28" t="s">
        <v>16</v>
      </c>
      <c r="D10" s="28" t="s">
        <v>16</v>
      </c>
      <c r="E10" s="28" t="s">
        <v>16</v>
      </c>
      <c r="F10" s="28"/>
      <c r="G10" s="29" t="e">
        <f>VLOOKUP($F10,Dados!$B$3:$D$30,3)</f>
        <v>#N/A</v>
      </c>
      <c r="H10" s="28" t="str">
        <f t="shared" si="0"/>
        <v>(não se aplica)</v>
      </c>
      <c r="I10" s="28"/>
      <c r="J10" s="34">
        <f>IF($F10="",0,VLOOKUP($F10,Dados!$B$3:$D$30,2))</f>
        <v>0</v>
      </c>
      <c r="K10" s="34">
        <f>IF($I10="",0,VLOOKUP($I10,Dados!$F$3:$G$5,2))</f>
        <v>0</v>
      </c>
      <c r="L10" s="35">
        <f t="shared" si="1"/>
        <v>0</v>
      </c>
    </row>
    <row r="11" spans="1:12" ht="30" customHeight="1">
      <c r="A11" s="26" t="s">
        <v>15</v>
      </c>
      <c r="B11" s="27"/>
      <c r="C11" s="28" t="s">
        <v>16</v>
      </c>
      <c r="D11" s="28" t="s">
        <v>16</v>
      </c>
      <c r="E11" s="28" t="s">
        <v>16</v>
      </c>
      <c r="F11" s="28"/>
      <c r="G11" s="29" t="e">
        <f>VLOOKUP($F11,Dados!$B$3:$D$30,3)</f>
        <v>#N/A</v>
      </c>
      <c r="H11" s="28" t="str">
        <f t="shared" si="0"/>
        <v>(não se aplica)</v>
      </c>
      <c r="I11" s="28"/>
      <c r="J11" s="34">
        <f>IF($F11="",0,VLOOKUP($F11,Dados!$B$3:$D$30,2))</f>
        <v>0</v>
      </c>
      <c r="K11" s="34">
        <f>IF($I11="",0,VLOOKUP($I11,Dados!$F$3:$G$5,2))</f>
        <v>0</v>
      </c>
      <c r="L11" s="35">
        <f t="shared" si="1"/>
        <v>0</v>
      </c>
    </row>
    <row r="12" spans="1:12" ht="30" customHeight="1">
      <c r="A12" s="26" t="s">
        <v>15</v>
      </c>
      <c r="B12" s="27"/>
      <c r="C12" s="28" t="s">
        <v>16</v>
      </c>
      <c r="D12" s="28" t="s">
        <v>16</v>
      </c>
      <c r="E12" s="28" t="s">
        <v>16</v>
      </c>
      <c r="F12" s="28"/>
      <c r="G12" s="29" t="e">
        <f>VLOOKUP($F12,Dados!$B$3:$D$30,3)</f>
        <v>#N/A</v>
      </c>
      <c r="H12" s="28" t="str">
        <f t="shared" si="0"/>
        <v>(não se aplica)</v>
      </c>
      <c r="I12" s="28"/>
      <c r="J12" s="34">
        <f>IF($F12="",0,VLOOKUP($F12,Dados!$B$3:$D$30,2))</f>
        <v>0</v>
      </c>
      <c r="K12" s="34">
        <f>IF($I12="",0,VLOOKUP($I12,Dados!$F$3:$G$5,2))</f>
        <v>0</v>
      </c>
      <c r="L12" s="35">
        <f t="shared" si="1"/>
        <v>0</v>
      </c>
    </row>
    <row r="13" spans="1:12" ht="30" customHeight="1">
      <c r="A13" s="26" t="s">
        <v>15</v>
      </c>
      <c r="B13" s="27"/>
      <c r="C13" s="28" t="s">
        <v>16</v>
      </c>
      <c r="D13" s="28" t="s">
        <v>16</v>
      </c>
      <c r="E13" s="28" t="s">
        <v>16</v>
      </c>
      <c r="F13" s="28"/>
      <c r="G13" s="29" t="e">
        <f>VLOOKUP($F13,Dados!$B$3:$D$30,3)</f>
        <v>#N/A</v>
      </c>
      <c r="H13" s="28" t="str">
        <f t="shared" si="0"/>
        <v>(não se aplica)</v>
      </c>
      <c r="I13" s="28"/>
      <c r="J13" s="34">
        <f>IF($F13="",0,VLOOKUP($F13,Dados!$B$3:$D$30,2))</f>
        <v>0</v>
      </c>
      <c r="K13" s="34">
        <f>IF($I13="",0,VLOOKUP($I13,Dados!$F$3:$G$5,2))</f>
        <v>0</v>
      </c>
      <c r="L13" s="35">
        <f t="shared" si="1"/>
        <v>0</v>
      </c>
    </row>
    <row r="14" spans="1:12" ht="30" customHeight="1">
      <c r="A14" s="26" t="s">
        <v>15</v>
      </c>
      <c r="B14" s="27"/>
      <c r="C14" s="28" t="s">
        <v>16</v>
      </c>
      <c r="D14" s="28" t="s">
        <v>16</v>
      </c>
      <c r="E14" s="28" t="s">
        <v>16</v>
      </c>
      <c r="F14" s="28"/>
      <c r="G14" s="29" t="e">
        <f>VLOOKUP($F14,Dados!$B$3:$D$30,3)</f>
        <v>#N/A</v>
      </c>
      <c r="H14" s="28" t="str">
        <f t="shared" si="0"/>
        <v>(não se aplica)</v>
      </c>
      <c r="I14" s="28"/>
      <c r="J14" s="34">
        <f>IF($F14="",0,VLOOKUP($F14,Dados!$B$3:$D$30,2))</f>
        <v>0</v>
      </c>
      <c r="K14" s="34">
        <f>IF($I14="",0,VLOOKUP($I14,Dados!$F$3:$G$5,2))</f>
        <v>0</v>
      </c>
      <c r="L14" s="35">
        <f t="shared" si="1"/>
        <v>0</v>
      </c>
    </row>
    <row r="15" spans="1:12" ht="30" customHeight="1">
      <c r="A15" s="26" t="s">
        <v>15</v>
      </c>
      <c r="B15" s="27"/>
      <c r="C15" s="28" t="s">
        <v>16</v>
      </c>
      <c r="D15" s="28" t="s">
        <v>16</v>
      </c>
      <c r="E15" s="28" t="s">
        <v>16</v>
      </c>
      <c r="F15" s="28"/>
      <c r="G15" s="29" t="e">
        <f>VLOOKUP($F15,Dados!$B$3:$D$30,3)</f>
        <v>#N/A</v>
      </c>
      <c r="H15" s="28" t="str">
        <f t="shared" si="0"/>
        <v>(não se aplica)</v>
      </c>
      <c r="I15" s="28"/>
      <c r="J15" s="34">
        <f>IF($F15="",0,VLOOKUP($F15,Dados!$B$3:$D$30,2))</f>
        <v>0</v>
      </c>
      <c r="K15" s="34">
        <f>IF($I15="",0,VLOOKUP($I15,Dados!$F$3:$G$5,2))</f>
        <v>0</v>
      </c>
      <c r="L15" s="35">
        <f t="shared" si="1"/>
        <v>0</v>
      </c>
    </row>
    <row r="16" spans="1:12" ht="30" customHeight="1">
      <c r="A16" s="26" t="s">
        <v>15</v>
      </c>
      <c r="B16" s="27"/>
      <c r="C16" s="28" t="s">
        <v>16</v>
      </c>
      <c r="D16" s="28" t="s">
        <v>16</v>
      </c>
      <c r="E16" s="28" t="s">
        <v>16</v>
      </c>
      <c r="F16" s="28"/>
      <c r="G16" s="29" t="e">
        <f>VLOOKUP($F16,Dados!$B$3:$D$30,3)</f>
        <v>#N/A</v>
      </c>
      <c r="H16" s="28" t="str">
        <f t="shared" si="0"/>
        <v>(não se aplica)</v>
      </c>
      <c r="I16" s="28"/>
      <c r="J16" s="34">
        <f>IF($F16="",0,VLOOKUP($F16,Dados!$B$3:$D$30,2))</f>
        <v>0</v>
      </c>
      <c r="K16" s="34">
        <f>IF($I16="",0,VLOOKUP($I16,Dados!$F$3:$G$5,2))</f>
        <v>0</v>
      </c>
      <c r="L16" s="35">
        <f t="shared" si="1"/>
        <v>0</v>
      </c>
    </row>
    <row r="17" spans="1:12" ht="30" customHeight="1">
      <c r="A17" s="26" t="s">
        <v>15</v>
      </c>
      <c r="B17" s="27"/>
      <c r="C17" s="28" t="s">
        <v>16</v>
      </c>
      <c r="D17" s="28" t="s">
        <v>16</v>
      </c>
      <c r="E17" s="28" t="s">
        <v>16</v>
      </c>
      <c r="F17" s="28"/>
      <c r="G17" s="29" t="e">
        <f>VLOOKUP($F17,Dados!$B$3:$D$30,3)</f>
        <v>#N/A</v>
      </c>
      <c r="H17" s="28" t="str">
        <f t="shared" si="0"/>
        <v>(não se aplica)</v>
      </c>
      <c r="I17" s="28"/>
      <c r="J17" s="34">
        <f>IF($F17="",0,VLOOKUP($F17,Dados!$B$3:$D$30,2))</f>
        <v>0</v>
      </c>
      <c r="K17" s="34">
        <f>IF($I17="",0,VLOOKUP($I17,Dados!$F$3:$G$5,2))</f>
        <v>0</v>
      </c>
      <c r="L17" s="35">
        <f t="shared" si="1"/>
        <v>0</v>
      </c>
    </row>
    <row r="18" spans="1:12" ht="30" customHeight="1">
      <c r="A18" s="26" t="s">
        <v>15</v>
      </c>
      <c r="B18" s="27"/>
      <c r="C18" s="28" t="s">
        <v>16</v>
      </c>
      <c r="D18" s="28" t="s">
        <v>16</v>
      </c>
      <c r="E18" s="28" t="s">
        <v>16</v>
      </c>
      <c r="F18" s="28"/>
      <c r="G18" s="29" t="e">
        <f>VLOOKUP($F18,Dados!$B$3:$D$30,3)</f>
        <v>#N/A</v>
      </c>
      <c r="H18" s="28" t="str">
        <f aca="true" t="shared" si="2" ref="H18:H23">IF(RIGHT(F18,8)="Discente","Digite aqui o nome do Discente","(não se aplica)")</f>
        <v>(não se aplica)</v>
      </c>
      <c r="I18" s="28"/>
      <c r="J18" s="34">
        <f>IF($F18="",0,VLOOKUP($F18,Dados!$B$3:$D$30,2))</f>
        <v>0</v>
      </c>
      <c r="K18" s="34">
        <f>IF($I18="",0,VLOOKUP($I18,Dados!$F$3:$G$5,2))</f>
        <v>0</v>
      </c>
      <c r="L18" s="35">
        <f aca="true" t="shared" si="3" ref="L18:L23">ROUND((J18*K18),2)</f>
        <v>0</v>
      </c>
    </row>
    <row r="19" spans="1:12" ht="30" customHeight="1">
      <c r="A19" s="26" t="s">
        <v>15</v>
      </c>
      <c r="B19" s="27"/>
      <c r="C19" s="28" t="s">
        <v>16</v>
      </c>
      <c r="D19" s="28" t="s">
        <v>16</v>
      </c>
      <c r="E19" s="28" t="s">
        <v>16</v>
      </c>
      <c r="F19" s="28"/>
      <c r="G19" s="29" t="e">
        <f>VLOOKUP($F19,Dados!$B$3:$D$30,3)</f>
        <v>#N/A</v>
      </c>
      <c r="H19" s="28" t="str">
        <f t="shared" si="2"/>
        <v>(não se aplica)</v>
      </c>
      <c r="I19" s="28"/>
      <c r="J19" s="34">
        <f>IF($F19="",0,VLOOKUP($F19,Dados!$B$3:$D$30,2))</f>
        <v>0</v>
      </c>
      <c r="K19" s="34">
        <f>IF($I19="",0,VLOOKUP($I19,Dados!$F$3:$G$5,2))</f>
        <v>0</v>
      </c>
      <c r="L19" s="35">
        <f t="shared" si="3"/>
        <v>0</v>
      </c>
    </row>
    <row r="20" spans="1:12" ht="30" customHeight="1">
      <c r="A20" s="26" t="s">
        <v>15</v>
      </c>
      <c r="B20" s="27"/>
      <c r="C20" s="28" t="s">
        <v>16</v>
      </c>
      <c r="D20" s="28" t="s">
        <v>16</v>
      </c>
      <c r="E20" s="28" t="s">
        <v>16</v>
      </c>
      <c r="F20" s="28"/>
      <c r="G20" s="29" t="e">
        <f>VLOOKUP($F20,Dados!$B$3:$D$30,3)</f>
        <v>#N/A</v>
      </c>
      <c r="H20" s="28" t="str">
        <f t="shared" si="2"/>
        <v>(não se aplica)</v>
      </c>
      <c r="I20" s="28"/>
      <c r="J20" s="34">
        <f>IF($F20="",0,VLOOKUP($F20,Dados!$B$3:$D$30,2))</f>
        <v>0</v>
      </c>
      <c r="K20" s="34">
        <f>IF($I20="",0,VLOOKUP($I20,Dados!$F$3:$G$5,2))</f>
        <v>0</v>
      </c>
      <c r="L20" s="35">
        <f t="shared" si="3"/>
        <v>0</v>
      </c>
    </row>
    <row r="21" spans="1:12" ht="30" customHeight="1">
      <c r="A21" s="26" t="s">
        <v>15</v>
      </c>
      <c r="B21" s="27"/>
      <c r="C21" s="28" t="s">
        <v>16</v>
      </c>
      <c r="D21" s="28" t="s">
        <v>16</v>
      </c>
      <c r="E21" s="28" t="s">
        <v>16</v>
      </c>
      <c r="F21" s="28"/>
      <c r="G21" s="29" t="e">
        <f>VLOOKUP($F21,Dados!$B$3:$D$30,3)</f>
        <v>#N/A</v>
      </c>
      <c r="H21" s="28" t="str">
        <f t="shared" si="2"/>
        <v>(não se aplica)</v>
      </c>
      <c r="I21" s="28"/>
      <c r="J21" s="34">
        <f>IF($F21="",0,VLOOKUP($F21,Dados!$B$3:$D$30,2))</f>
        <v>0</v>
      </c>
      <c r="K21" s="34">
        <f>IF($I21="",0,VLOOKUP($I21,Dados!$F$3:$G$5,2))</f>
        <v>0</v>
      </c>
      <c r="L21" s="35">
        <f t="shared" si="3"/>
        <v>0</v>
      </c>
    </row>
    <row r="22" spans="1:12" ht="30" customHeight="1">
      <c r="A22" s="26" t="s">
        <v>15</v>
      </c>
      <c r="B22" s="27"/>
      <c r="C22" s="28" t="s">
        <v>16</v>
      </c>
      <c r="D22" s="28" t="s">
        <v>16</v>
      </c>
      <c r="E22" s="28" t="s">
        <v>16</v>
      </c>
      <c r="F22" s="28"/>
      <c r="G22" s="29" t="e">
        <f>VLOOKUP($F22,Dados!$B$3:$D$30,3)</f>
        <v>#N/A</v>
      </c>
      <c r="H22" s="28" t="str">
        <f t="shared" si="2"/>
        <v>(não se aplica)</v>
      </c>
      <c r="I22" s="28"/>
      <c r="J22" s="34">
        <f>IF($F22="",0,VLOOKUP($F22,Dados!$B$3:$D$30,2))</f>
        <v>0</v>
      </c>
      <c r="K22" s="34">
        <f>IF($I22="",0,VLOOKUP($I22,Dados!$F$3:$G$5,2))</f>
        <v>0</v>
      </c>
      <c r="L22" s="35">
        <f t="shared" si="3"/>
        <v>0</v>
      </c>
    </row>
    <row r="23" spans="1:12" ht="30" customHeight="1">
      <c r="A23" s="26" t="s">
        <v>15</v>
      </c>
      <c r="B23" s="27"/>
      <c r="C23" s="28" t="s">
        <v>16</v>
      </c>
      <c r="D23" s="28" t="s">
        <v>16</v>
      </c>
      <c r="E23" s="28" t="s">
        <v>16</v>
      </c>
      <c r="F23" s="28"/>
      <c r="G23" s="29" t="e">
        <f>VLOOKUP($F23,Dados!$B$3:$D$30,3)</f>
        <v>#N/A</v>
      </c>
      <c r="H23" s="28" t="str">
        <f t="shared" si="2"/>
        <v>(não se aplica)</v>
      </c>
      <c r="I23" s="28"/>
      <c r="J23" s="34">
        <f>IF($F23="",0,VLOOKUP($F23,Dados!$B$3:$D$30,2))</f>
        <v>0</v>
      </c>
      <c r="K23" s="34">
        <f>IF($I23="",0,VLOOKUP($I23,Dados!$F$3:$G$5,2))</f>
        <v>0</v>
      </c>
      <c r="L23" s="35">
        <f t="shared" si="3"/>
        <v>0</v>
      </c>
    </row>
    <row r="24" spans="1:12" ht="30" customHeight="1">
      <c r="A24" s="26" t="s">
        <v>15</v>
      </c>
      <c r="B24" s="27"/>
      <c r="C24" s="28" t="s">
        <v>16</v>
      </c>
      <c r="D24" s="28" t="s">
        <v>16</v>
      </c>
      <c r="E24" s="28" t="s">
        <v>16</v>
      </c>
      <c r="F24" s="28"/>
      <c r="G24" s="29" t="e">
        <f>VLOOKUP($F24,Dados!$B$3:$D$30,3)</f>
        <v>#N/A</v>
      </c>
      <c r="H24" s="28" t="str">
        <f aca="true" t="shared" si="4" ref="H24:H48">IF(RIGHT(F24,8)="Discente","Digite aqui o nome do Discente","(não se aplica)")</f>
        <v>(não se aplica)</v>
      </c>
      <c r="I24" s="28"/>
      <c r="J24" s="34">
        <f>IF($F24="",0,VLOOKUP($F24,Dados!$B$3:$D$30,2))</f>
        <v>0</v>
      </c>
      <c r="K24" s="34">
        <f>IF($I24="",0,VLOOKUP($I24,Dados!$F$3:$G$5,2))</f>
        <v>0</v>
      </c>
      <c r="L24" s="35">
        <f aca="true" t="shared" si="5" ref="L24:L48">ROUND((J24*K24),2)</f>
        <v>0</v>
      </c>
    </row>
    <row r="25" spans="1:12" ht="30" customHeight="1">
      <c r="A25" s="26" t="s">
        <v>15</v>
      </c>
      <c r="B25" s="27"/>
      <c r="C25" s="28" t="s">
        <v>16</v>
      </c>
      <c r="D25" s="28" t="s">
        <v>16</v>
      </c>
      <c r="E25" s="28" t="s">
        <v>16</v>
      </c>
      <c r="F25" s="28"/>
      <c r="G25" s="29" t="e">
        <f>VLOOKUP($F25,Dados!$B$3:$D$30,3)</f>
        <v>#N/A</v>
      </c>
      <c r="H25" s="28" t="str">
        <f t="shared" si="4"/>
        <v>(não se aplica)</v>
      </c>
      <c r="I25" s="28"/>
      <c r="J25" s="34">
        <f>IF($F25="",0,VLOOKUP($F25,Dados!$B$3:$D$30,2))</f>
        <v>0</v>
      </c>
      <c r="K25" s="34">
        <f>IF($I25="",0,VLOOKUP($I25,Dados!$F$3:$G$5,2))</f>
        <v>0</v>
      </c>
      <c r="L25" s="35">
        <f t="shared" si="5"/>
        <v>0</v>
      </c>
    </row>
    <row r="26" spans="1:12" ht="30" customHeight="1">
      <c r="A26" s="26" t="s">
        <v>15</v>
      </c>
      <c r="B26" s="27"/>
      <c r="C26" s="28" t="s">
        <v>16</v>
      </c>
      <c r="D26" s="28" t="s">
        <v>16</v>
      </c>
      <c r="E26" s="28" t="s">
        <v>16</v>
      </c>
      <c r="F26" s="28"/>
      <c r="G26" s="29" t="e">
        <f>VLOOKUP($F26,Dados!$B$3:$D$30,3)</f>
        <v>#N/A</v>
      </c>
      <c r="H26" s="28" t="str">
        <f t="shared" si="4"/>
        <v>(não se aplica)</v>
      </c>
      <c r="I26" s="28"/>
      <c r="J26" s="34">
        <f>IF($F26="",0,VLOOKUP($F26,Dados!$B$3:$D$30,2))</f>
        <v>0</v>
      </c>
      <c r="K26" s="34">
        <f>IF($I26="",0,VLOOKUP($I26,Dados!$F$3:$G$5,2))</f>
        <v>0</v>
      </c>
      <c r="L26" s="35">
        <f t="shared" si="5"/>
        <v>0</v>
      </c>
    </row>
    <row r="27" spans="1:12" ht="30" customHeight="1">
      <c r="A27" s="26" t="s">
        <v>15</v>
      </c>
      <c r="B27" s="27"/>
      <c r="C27" s="28" t="s">
        <v>16</v>
      </c>
      <c r="D27" s="28" t="s">
        <v>16</v>
      </c>
      <c r="E27" s="28" t="s">
        <v>16</v>
      </c>
      <c r="F27" s="28"/>
      <c r="G27" s="29" t="e">
        <f>VLOOKUP($F27,Dados!$B$3:$D$30,3)</f>
        <v>#N/A</v>
      </c>
      <c r="H27" s="28" t="str">
        <f t="shared" si="4"/>
        <v>(não se aplica)</v>
      </c>
      <c r="I27" s="28"/>
      <c r="J27" s="34">
        <f>IF($F27="",0,VLOOKUP($F27,Dados!$B$3:$D$30,2))</f>
        <v>0</v>
      </c>
      <c r="K27" s="34">
        <f>IF($I27="",0,VLOOKUP($I27,Dados!$F$3:$G$5,2))</f>
        <v>0</v>
      </c>
      <c r="L27" s="35">
        <f t="shared" si="5"/>
        <v>0</v>
      </c>
    </row>
    <row r="28" spans="1:12" ht="30" customHeight="1">
      <c r="A28" s="26" t="s">
        <v>15</v>
      </c>
      <c r="B28" s="27"/>
      <c r="C28" s="28" t="s">
        <v>16</v>
      </c>
      <c r="D28" s="28" t="s">
        <v>16</v>
      </c>
      <c r="E28" s="28" t="s">
        <v>16</v>
      </c>
      <c r="F28" s="28"/>
      <c r="G28" s="29" t="e">
        <f>VLOOKUP($F28,Dados!$B$3:$D$30,3)</f>
        <v>#N/A</v>
      </c>
      <c r="H28" s="28" t="str">
        <f t="shared" si="4"/>
        <v>(não se aplica)</v>
      </c>
      <c r="I28" s="28"/>
      <c r="J28" s="34">
        <f>IF($F28="",0,VLOOKUP($F28,Dados!$B$3:$D$30,2))</f>
        <v>0</v>
      </c>
      <c r="K28" s="34">
        <f>IF($I28="",0,VLOOKUP($I28,Dados!$F$3:$G$5,2))</f>
        <v>0</v>
      </c>
      <c r="L28" s="35">
        <f t="shared" si="5"/>
        <v>0</v>
      </c>
    </row>
    <row r="29" spans="1:12" ht="30" customHeight="1">
      <c r="A29" s="26" t="s">
        <v>15</v>
      </c>
      <c r="B29" s="27"/>
      <c r="C29" s="28" t="s">
        <v>16</v>
      </c>
      <c r="D29" s="28" t="s">
        <v>16</v>
      </c>
      <c r="E29" s="28" t="s">
        <v>16</v>
      </c>
      <c r="F29" s="28"/>
      <c r="G29" s="29" t="e">
        <f>VLOOKUP($F29,Dados!$B$3:$D$30,3)</f>
        <v>#N/A</v>
      </c>
      <c r="H29" s="28" t="str">
        <f t="shared" si="4"/>
        <v>(não se aplica)</v>
      </c>
      <c r="I29" s="28"/>
      <c r="J29" s="34">
        <f>IF($F29="",0,VLOOKUP($F29,Dados!$B$3:$D$30,2))</f>
        <v>0</v>
      </c>
      <c r="K29" s="34">
        <f>IF($I29="",0,VLOOKUP($I29,Dados!$F$3:$G$5,2))</f>
        <v>0</v>
      </c>
      <c r="L29" s="35">
        <f t="shared" si="5"/>
        <v>0</v>
      </c>
    </row>
    <row r="30" spans="1:12" ht="30" customHeight="1">
      <c r="A30" s="26" t="s">
        <v>15</v>
      </c>
      <c r="B30" s="27"/>
      <c r="C30" s="28" t="s">
        <v>16</v>
      </c>
      <c r="D30" s="28" t="s">
        <v>16</v>
      </c>
      <c r="E30" s="28" t="s">
        <v>16</v>
      </c>
      <c r="F30" s="28"/>
      <c r="G30" s="29" t="e">
        <f>VLOOKUP($F30,Dados!$B$3:$D$30,3)</f>
        <v>#N/A</v>
      </c>
      <c r="H30" s="28" t="str">
        <f t="shared" si="4"/>
        <v>(não se aplica)</v>
      </c>
      <c r="I30" s="28"/>
      <c r="J30" s="34">
        <f>IF($F30="",0,VLOOKUP($F30,Dados!$B$3:$D$30,2))</f>
        <v>0</v>
      </c>
      <c r="K30" s="34">
        <f>IF($I30="",0,VLOOKUP($I30,Dados!$F$3:$G$5,2))</f>
        <v>0</v>
      </c>
      <c r="L30" s="35">
        <f t="shared" si="5"/>
        <v>0</v>
      </c>
    </row>
    <row r="31" spans="1:12" ht="30" customHeight="1">
      <c r="A31" s="26" t="s">
        <v>15</v>
      </c>
      <c r="B31" s="27"/>
      <c r="C31" s="28" t="s">
        <v>16</v>
      </c>
      <c r="D31" s="28" t="s">
        <v>16</v>
      </c>
      <c r="E31" s="28" t="s">
        <v>16</v>
      </c>
      <c r="F31" s="28"/>
      <c r="G31" s="29" t="e">
        <f>VLOOKUP($F31,Dados!$B$3:$D$30,3)</f>
        <v>#N/A</v>
      </c>
      <c r="H31" s="28" t="str">
        <f t="shared" si="4"/>
        <v>(não se aplica)</v>
      </c>
      <c r="I31" s="28"/>
      <c r="J31" s="34">
        <f>IF($F31="",0,VLOOKUP($F31,Dados!$B$3:$D$30,2))</f>
        <v>0</v>
      </c>
      <c r="K31" s="34">
        <f>IF($I31="",0,VLOOKUP($I31,Dados!$F$3:$G$5,2))</f>
        <v>0</v>
      </c>
      <c r="L31" s="35">
        <f t="shared" si="5"/>
        <v>0</v>
      </c>
    </row>
    <row r="32" spans="1:12" ht="30" customHeight="1">
      <c r="A32" s="26" t="s">
        <v>15</v>
      </c>
      <c r="B32" s="27"/>
      <c r="C32" s="28" t="s">
        <v>16</v>
      </c>
      <c r="D32" s="28" t="s">
        <v>16</v>
      </c>
      <c r="E32" s="28" t="s">
        <v>16</v>
      </c>
      <c r="F32" s="28"/>
      <c r="G32" s="29" t="e">
        <f>VLOOKUP($F32,Dados!$B$3:$D$30,3)</f>
        <v>#N/A</v>
      </c>
      <c r="H32" s="28" t="str">
        <f t="shared" si="4"/>
        <v>(não se aplica)</v>
      </c>
      <c r="I32" s="28"/>
      <c r="J32" s="34">
        <f>IF($F32="",0,VLOOKUP($F32,Dados!$B$3:$D$30,2))</f>
        <v>0</v>
      </c>
      <c r="K32" s="34">
        <f>IF($I32="",0,VLOOKUP($I32,Dados!$F$3:$G$5,2))</f>
        <v>0</v>
      </c>
      <c r="L32" s="35">
        <f t="shared" si="5"/>
        <v>0</v>
      </c>
    </row>
    <row r="33" spans="1:12" ht="30" customHeight="1">
      <c r="A33" s="26" t="s">
        <v>15</v>
      </c>
      <c r="B33" s="27"/>
      <c r="C33" s="28" t="s">
        <v>16</v>
      </c>
      <c r="D33" s="28" t="s">
        <v>16</v>
      </c>
      <c r="E33" s="28" t="s">
        <v>16</v>
      </c>
      <c r="F33" s="28"/>
      <c r="G33" s="29" t="e">
        <f>VLOOKUP($F33,Dados!$B$3:$D$30,3)</f>
        <v>#N/A</v>
      </c>
      <c r="H33" s="28" t="str">
        <f t="shared" si="4"/>
        <v>(não se aplica)</v>
      </c>
      <c r="I33" s="28"/>
      <c r="J33" s="34">
        <f>IF($F33="",0,VLOOKUP($F33,Dados!$B$3:$D$30,2))</f>
        <v>0</v>
      </c>
      <c r="K33" s="34">
        <f>IF($I33="",0,VLOOKUP($I33,Dados!$F$3:$G$5,2))</f>
        <v>0</v>
      </c>
      <c r="L33" s="35">
        <f t="shared" si="5"/>
        <v>0</v>
      </c>
    </row>
    <row r="34" spans="1:12" ht="30" customHeight="1">
      <c r="A34" s="26" t="s">
        <v>15</v>
      </c>
      <c r="B34" s="27"/>
      <c r="C34" s="28" t="s">
        <v>16</v>
      </c>
      <c r="D34" s="28" t="s">
        <v>16</v>
      </c>
      <c r="E34" s="28" t="s">
        <v>16</v>
      </c>
      <c r="F34" s="28"/>
      <c r="G34" s="29" t="e">
        <f>VLOOKUP($F34,Dados!$B$3:$D$30,3)</f>
        <v>#N/A</v>
      </c>
      <c r="H34" s="28" t="str">
        <f t="shared" si="4"/>
        <v>(não se aplica)</v>
      </c>
      <c r="I34" s="28"/>
      <c r="J34" s="34">
        <f>IF($F34="",0,VLOOKUP($F34,Dados!$B$3:$D$30,2))</f>
        <v>0</v>
      </c>
      <c r="K34" s="34">
        <f>IF($I34="",0,VLOOKUP($I34,Dados!$F$3:$G$5,2))</f>
        <v>0</v>
      </c>
      <c r="L34" s="35">
        <f t="shared" si="5"/>
        <v>0</v>
      </c>
    </row>
    <row r="35" spans="1:12" ht="30" customHeight="1">
      <c r="A35" s="26" t="s">
        <v>15</v>
      </c>
      <c r="B35" s="27"/>
      <c r="C35" s="28" t="s">
        <v>16</v>
      </c>
      <c r="D35" s="28" t="s">
        <v>16</v>
      </c>
      <c r="E35" s="28" t="s">
        <v>16</v>
      </c>
      <c r="F35" s="28"/>
      <c r="G35" s="29" t="e">
        <f>VLOOKUP($F35,Dados!$B$3:$D$30,3)</f>
        <v>#N/A</v>
      </c>
      <c r="H35" s="28" t="str">
        <f t="shared" si="4"/>
        <v>(não se aplica)</v>
      </c>
      <c r="I35" s="28"/>
      <c r="J35" s="34">
        <f>IF($F35="",0,VLOOKUP($F35,Dados!$B$3:$D$30,2))</f>
        <v>0</v>
      </c>
      <c r="K35" s="34">
        <f>IF($I35="",0,VLOOKUP($I35,Dados!$F$3:$G$5,2))</f>
        <v>0</v>
      </c>
      <c r="L35" s="35">
        <f t="shared" si="5"/>
        <v>0</v>
      </c>
    </row>
    <row r="36" spans="1:12" ht="30" customHeight="1">
      <c r="A36" s="26" t="s">
        <v>15</v>
      </c>
      <c r="B36" s="27"/>
      <c r="C36" s="28" t="s">
        <v>16</v>
      </c>
      <c r="D36" s="28" t="s">
        <v>16</v>
      </c>
      <c r="E36" s="28" t="s">
        <v>16</v>
      </c>
      <c r="F36" s="28"/>
      <c r="G36" s="29" t="e">
        <f>VLOOKUP($F36,Dados!$B$3:$D$30,3)</f>
        <v>#N/A</v>
      </c>
      <c r="H36" s="28" t="str">
        <f t="shared" si="4"/>
        <v>(não se aplica)</v>
      </c>
      <c r="I36" s="28"/>
      <c r="J36" s="34">
        <f>IF($F36="",0,VLOOKUP($F36,Dados!$B$3:$D$30,2))</f>
        <v>0</v>
      </c>
      <c r="K36" s="34">
        <f>IF($I36="",0,VLOOKUP($I36,Dados!$F$3:$G$5,2))</f>
        <v>0</v>
      </c>
      <c r="L36" s="35">
        <f t="shared" si="5"/>
        <v>0</v>
      </c>
    </row>
    <row r="37" spans="1:12" ht="30" customHeight="1">
      <c r="A37" s="26" t="s">
        <v>15</v>
      </c>
      <c r="B37" s="27"/>
      <c r="C37" s="28" t="s">
        <v>16</v>
      </c>
      <c r="D37" s="28" t="s">
        <v>16</v>
      </c>
      <c r="E37" s="28" t="s">
        <v>16</v>
      </c>
      <c r="F37" s="28"/>
      <c r="G37" s="29" t="e">
        <f>VLOOKUP($F37,Dados!$B$3:$D$30,3)</f>
        <v>#N/A</v>
      </c>
      <c r="H37" s="28" t="str">
        <f t="shared" si="4"/>
        <v>(não se aplica)</v>
      </c>
      <c r="I37" s="28"/>
      <c r="J37" s="34">
        <f>IF($F37="",0,VLOOKUP($F37,Dados!$B$3:$D$30,2))</f>
        <v>0</v>
      </c>
      <c r="K37" s="34">
        <f>IF($I37="",0,VLOOKUP($I37,Dados!$F$3:$G$5,2))</f>
        <v>0</v>
      </c>
      <c r="L37" s="35">
        <f t="shared" si="5"/>
        <v>0</v>
      </c>
    </row>
    <row r="38" spans="1:12" ht="30" customHeight="1">
      <c r="A38" s="26" t="s">
        <v>15</v>
      </c>
      <c r="B38" s="27"/>
      <c r="C38" s="28" t="s">
        <v>16</v>
      </c>
      <c r="D38" s="28" t="s">
        <v>16</v>
      </c>
      <c r="E38" s="28" t="s">
        <v>16</v>
      </c>
      <c r="F38" s="28"/>
      <c r="G38" s="29" t="e">
        <f>VLOOKUP($F38,Dados!$B$3:$D$30,3)</f>
        <v>#N/A</v>
      </c>
      <c r="H38" s="28" t="str">
        <f t="shared" si="4"/>
        <v>(não se aplica)</v>
      </c>
      <c r="I38" s="28"/>
      <c r="J38" s="34">
        <f>IF($F38="",0,VLOOKUP($F38,Dados!$B$3:$D$30,2))</f>
        <v>0</v>
      </c>
      <c r="K38" s="34">
        <f>IF($I38="",0,VLOOKUP($I38,Dados!$F$3:$G$5,2))</f>
        <v>0</v>
      </c>
      <c r="L38" s="35">
        <f t="shared" si="5"/>
        <v>0</v>
      </c>
    </row>
    <row r="39" spans="1:12" ht="30" customHeight="1">
      <c r="A39" s="26" t="s">
        <v>15</v>
      </c>
      <c r="B39" s="27"/>
      <c r="C39" s="28" t="s">
        <v>16</v>
      </c>
      <c r="D39" s="28" t="s">
        <v>16</v>
      </c>
      <c r="E39" s="28" t="s">
        <v>16</v>
      </c>
      <c r="F39" s="28"/>
      <c r="G39" s="29" t="e">
        <f>VLOOKUP($F39,Dados!$B$3:$D$30,3)</f>
        <v>#N/A</v>
      </c>
      <c r="H39" s="28" t="str">
        <f t="shared" si="4"/>
        <v>(não se aplica)</v>
      </c>
      <c r="I39" s="28"/>
      <c r="J39" s="34">
        <f>IF($F39="",0,VLOOKUP($F39,Dados!$B$3:$D$30,2))</f>
        <v>0</v>
      </c>
      <c r="K39" s="34">
        <f>IF($I39="",0,VLOOKUP($I39,Dados!$F$3:$G$5,2))</f>
        <v>0</v>
      </c>
      <c r="L39" s="35">
        <f t="shared" si="5"/>
        <v>0</v>
      </c>
    </row>
    <row r="40" spans="1:12" ht="30" customHeight="1">
      <c r="A40" s="26" t="s">
        <v>15</v>
      </c>
      <c r="B40" s="27"/>
      <c r="C40" s="28" t="s">
        <v>16</v>
      </c>
      <c r="D40" s="28" t="s">
        <v>16</v>
      </c>
      <c r="E40" s="28" t="s">
        <v>16</v>
      </c>
      <c r="F40" s="28"/>
      <c r="G40" s="29" t="e">
        <f>VLOOKUP($F40,Dados!$B$3:$D$30,3)</f>
        <v>#N/A</v>
      </c>
      <c r="H40" s="28" t="str">
        <f t="shared" si="4"/>
        <v>(não se aplica)</v>
      </c>
      <c r="I40" s="28"/>
      <c r="J40" s="34">
        <f>IF($F40="",0,VLOOKUP($F40,Dados!$B$3:$D$30,2))</f>
        <v>0</v>
      </c>
      <c r="K40" s="34">
        <f>IF($I40="",0,VLOOKUP($I40,Dados!$F$3:$G$5,2))</f>
        <v>0</v>
      </c>
      <c r="L40" s="35">
        <f t="shared" si="5"/>
        <v>0</v>
      </c>
    </row>
    <row r="41" spans="1:12" ht="30" customHeight="1">
      <c r="A41" s="26" t="s">
        <v>15</v>
      </c>
      <c r="B41" s="27"/>
      <c r="C41" s="28" t="s">
        <v>16</v>
      </c>
      <c r="D41" s="28" t="s">
        <v>16</v>
      </c>
      <c r="E41" s="28" t="s">
        <v>16</v>
      </c>
      <c r="F41" s="28"/>
      <c r="G41" s="29" t="e">
        <f>VLOOKUP($F41,Dados!$B$3:$D$30,3)</f>
        <v>#N/A</v>
      </c>
      <c r="H41" s="28" t="str">
        <f t="shared" si="4"/>
        <v>(não se aplica)</v>
      </c>
      <c r="I41" s="28"/>
      <c r="J41" s="34">
        <f>IF($F41="",0,VLOOKUP($F41,Dados!$B$3:$D$30,2))</f>
        <v>0</v>
      </c>
      <c r="K41" s="34">
        <f>IF($I41="",0,VLOOKUP($I41,Dados!$F$3:$G$5,2))</f>
        <v>0</v>
      </c>
      <c r="L41" s="35">
        <f t="shared" si="5"/>
        <v>0</v>
      </c>
    </row>
    <row r="42" spans="1:12" ht="30" customHeight="1">
      <c r="A42" s="26" t="s">
        <v>15</v>
      </c>
      <c r="B42" s="27"/>
      <c r="C42" s="28" t="s">
        <v>16</v>
      </c>
      <c r="D42" s="28" t="s">
        <v>16</v>
      </c>
      <c r="E42" s="28" t="s">
        <v>16</v>
      </c>
      <c r="F42" s="28"/>
      <c r="G42" s="29" t="e">
        <f>VLOOKUP($F42,Dados!$B$3:$D$30,3)</f>
        <v>#N/A</v>
      </c>
      <c r="H42" s="28" t="str">
        <f t="shared" si="4"/>
        <v>(não se aplica)</v>
      </c>
      <c r="I42" s="28"/>
      <c r="J42" s="34">
        <f>IF($F42="",0,VLOOKUP($F42,Dados!$B$3:$D$30,2))</f>
        <v>0</v>
      </c>
      <c r="K42" s="34">
        <f>IF($I42="",0,VLOOKUP($I42,Dados!$F$3:$G$5,2))</f>
        <v>0</v>
      </c>
      <c r="L42" s="35">
        <f t="shared" si="5"/>
        <v>0</v>
      </c>
    </row>
    <row r="43" spans="1:12" ht="30" customHeight="1">
      <c r="A43" s="26" t="s">
        <v>15</v>
      </c>
      <c r="B43" s="27"/>
      <c r="C43" s="28" t="s">
        <v>16</v>
      </c>
      <c r="D43" s="28" t="s">
        <v>16</v>
      </c>
      <c r="E43" s="28" t="s">
        <v>16</v>
      </c>
      <c r="F43" s="28"/>
      <c r="G43" s="29" t="e">
        <f>VLOOKUP($F43,Dados!$B$3:$D$30,3)</f>
        <v>#N/A</v>
      </c>
      <c r="H43" s="28" t="str">
        <f t="shared" si="4"/>
        <v>(não se aplica)</v>
      </c>
      <c r="I43" s="28"/>
      <c r="J43" s="34">
        <f>IF($F43="",0,VLOOKUP($F43,Dados!$B$3:$D$30,2))</f>
        <v>0</v>
      </c>
      <c r="K43" s="34">
        <f>IF($I43="",0,VLOOKUP($I43,Dados!$F$3:$G$5,2))</f>
        <v>0</v>
      </c>
      <c r="L43" s="35">
        <f t="shared" si="5"/>
        <v>0</v>
      </c>
    </row>
    <row r="44" spans="1:12" ht="30" customHeight="1">
      <c r="A44" s="26" t="s">
        <v>15</v>
      </c>
      <c r="B44" s="27"/>
      <c r="C44" s="28" t="s">
        <v>16</v>
      </c>
      <c r="D44" s="28" t="s">
        <v>16</v>
      </c>
      <c r="E44" s="28" t="s">
        <v>16</v>
      </c>
      <c r="F44" s="28"/>
      <c r="G44" s="29" t="e">
        <f>VLOOKUP($F44,Dados!$B$3:$D$30,3)</f>
        <v>#N/A</v>
      </c>
      <c r="H44" s="28" t="str">
        <f t="shared" si="4"/>
        <v>(não se aplica)</v>
      </c>
      <c r="I44" s="28"/>
      <c r="J44" s="34">
        <f>IF($F44="",0,VLOOKUP($F44,Dados!$B$3:$D$30,2))</f>
        <v>0</v>
      </c>
      <c r="K44" s="34">
        <f>IF($I44="",0,VLOOKUP($I44,Dados!$F$3:$G$5,2))</f>
        <v>0</v>
      </c>
      <c r="L44" s="35">
        <f t="shared" si="5"/>
        <v>0</v>
      </c>
    </row>
    <row r="45" spans="1:12" ht="30" customHeight="1">
      <c r="A45" s="26" t="s">
        <v>15</v>
      </c>
      <c r="B45" s="27"/>
      <c r="C45" s="28" t="s">
        <v>16</v>
      </c>
      <c r="D45" s="28" t="s">
        <v>16</v>
      </c>
      <c r="E45" s="28" t="s">
        <v>16</v>
      </c>
      <c r="F45" s="28"/>
      <c r="G45" s="29" t="e">
        <f>VLOOKUP($F45,Dados!$B$3:$D$30,3)</f>
        <v>#N/A</v>
      </c>
      <c r="H45" s="28" t="str">
        <f t="shared" si="4"/>
        <v>(não se aplica)</v>
      </c>
      <c r="I45" s="28"/>
      <c r="J45" s="34">
        <f>IF($F45="",0,VLOOKUP($F45,Dados!$B$3:$D$30,2))</f>
        <v>0</v>
      </c>
      <c r="K45" s="34">
        <f>IF($I45="",0,VLOOKUP($I45,Dados!$F$3:$G$5,2))</f>
        <v>0</v>
      </c>
      <c r="L45" s="35">
        <f t="shared" si="5"/>
        <v>0</v>
      </c>
    </row>
    <row r="46" spans="1:12" ht="30" customHeight="1">
      <c r="A46" s="26" t="s">
        <v>15</v>
      </c>
      <c r="B46" s="27"/>
      <c r="C46" s="28" t="s">
        <v>16</v>
      </c>
      <c r="D46" s="28" t="s">
        <v>16</v>
      </c>
      <c r="E46" s="28" t="s">
        <v>16</v>
      </c>
      <c r="F46" s="28"/>
      <c r="G46" s="29" t="e">
        <f>VLOOKUP($F46,Dados!$B$3:$D$30,3)</f>
        <v>#N/A</v>
      </c>
      <c r="H46" s="28" t="str">
        <f t="shared" si="4"/>
        <v>(não se aplica)</v>
      </c>
      <c r="I46" s="28"/>
      <c r="J46" s="34">
        <f>IF($F46="",0,VLOOKUP($F46,Dados!$B$3:$D$30,2))</f>
        <v>0</v>
      </c>
      <c r="K46" s="34">
        <f>IF($I46="",0,VLOOKUP($I46,Dados!$F$3:$G$5,2))</f>
        <v>0</v>
      </c>
      <c r="L46" s="35">
        <f t="shared" si="5"/>
        <v>0</v>
      </c>
    </row>
    <row r="47" spans="1:12" ht="30" customHeight="1">
      <c r="A47" s="26" t="s">
        <v>15</v>
      </c>
      <c r="B47" s="27"/>
      <c r="C47" s="28" t="s">
        <v>16</v>
      </c>
      <c r="D47" s="28" t="s">
        <v>16</v>
      </c>
      <c r="E47" s="28" t="s">
        <v>16</v>
      </c>
      <c r="F47" s="28"/>
      <c r="G47" s="29" t="e">
        <f>VLOOKUP($F47,Dados!$B$3:$D$30,3)</f>
        <v>#N/A</v>
      </c>
      <c r="H47" s="28" t="str">
        <f t="shared" si="4"/>
        <v>(não se aplica)</v>
      </c>
      <c r="I47" s="28"/>
      <c r="J47" s="34">
        <f>IF($F47="",0,VLOOKUP($F47,Dados!$B$3:$D$30,2))</f>
        <v>0</v>
      </c>
      <c r="K47" s="34">
        <f>IF($I47="",0,VLOOKUP($I47,Dados!$F$3:$G$5,2))</f>
        <v>0</v>
      </c>
      <c r="L47" s="35">
        <f t="shared" si="5"/>
        <v>0</v>
      </c>
    </row>
    <row r="48" spans="1:12" ht="30" customHeight="1">
      <c r="A48" s="26" t="s">
        <v>15</v>
      </c>
      <c r="B48" s="27"/>
      <c r="C48" s="28" t="s">
        <v>16</v>
      </c>
      <c r="D48" s="28" t="s">
        <v>16</v>
      </c>
      <c r="E48" s="28" t="s">
        <v>16</v>
      </c>
      <c r="F48" s="28"/>
      <c r="G48" s="29" t="e">
        <f>VLOOKUP($F48,Dados!$B$3:$D$30,3)</f>
        <v>#N/A</v>
      </c>
      <c r="H48" s="28" t="str">
        <f t="shared" si="4"/>
        <v>(não se aplica)</v>
      </c>
      <c r="I48" s="28"/>
      <c r="J48" s="34">
        <f>IF($F48="",0,VLOOKUP($F48,Dados!$B$3:$D$30,2))</f>
        <v>0</v>
      </c>
      <c r="K48" s="34">
        <f>IF($I48="",0,VLOOKUP($I48,Dados!$F$3:$G$5,2))</f>
        <v>0</v>
      </c>
      <c r="L48" s="35">
        <f t="shared" si="5"/>
        <v>0</v>
      </c>
    </row>
    <row r="49" spans="1:12" ht="39.75" customHeight="1">
      <c r="A49" s="30"/>
      <c r="B49" s="30"/>
      <c r="C49" s="31" t="s">
        <v>17</v>
      </c>
      <c r="D49" s="31"/>
      <c r="E49" s="31"/>
      <c r="F49" s="30"/>
      <c r="G49" s="30"/>
      <c r="H49" s="30"/>
      <c r="I49" s="30"/>
      <c r="J49" s="36"/>
      <c r="K49" s="30"/>
      <c r="L49" s="31">
        <f>SUM(L8:L48)</f>
        <v>0</v>
      </c>
    </row>
    <row r="50" spans="1:12" ht="15">
      <c r="A50" s="1"/>
      <c r="B50" s="1"/>
      <c r="C50" s="1"/>
      <c r="D50" s="1"/>
      <c r="E50" s="1"/>
      <c r="J50" s="37"/>
      <c r="K50" s="1"/>
      <c r="L50" s="37"/>
    </row>
    <row r="51" spans="1:12" ht="15">
      <c r="A51" s="1"/>
      <c r="B51" s="1"/>
      <c r="C51" s="1"/>
      <c r="D51" s="1"/>
      <c r="E51" s="1"/>
      <c r="J51" s="37"/>
      <c r="K51" s="1"/>
      <c r="L51" s="37"/>
    </row>
    <row r="52" spans="1:12" ht="15">
      <c r="A52" s="1"/>
      <c r="B52" s="1"/>
      <c r="C52" s="1"/>
      <c r="D52" s="1"/>
      <c r="E52" s="1"/>
      <c r="J52" s="37"/>
      <c r="K52" s="1"/>
      <c r="L52" s="37"/>
    </row>
    <row r="53" spans="1:12" ht="15">
      <c r="A53" s="1"/>
      <c r="B53" s="1"/>
      <c r="C53" s="1"/>
      <c r="D53" s="1"/>
      <c r="E53" s="1"/>
      <c r="J53" s="37"/>
      <c r="K53" s="1"/>
      <c r="L53" s="37"/>
    </row>
    <row r="54" spans="1:12" ht="15">
      <c r="A54" s="1"/>
      <c r="B54" s="1"/>
      <c r="C54" s="1"/>
      <c r="D54" s="1"/>
      <c r="E54" s="1"/>
      <c r="J54" s="37"/>
      <c r="K54" s="1"/>
      <c r="L54" s="37"/>
    </row>
    <row r="55" spans="1:12" ht="15">
      <c r="A55" s="1"/>
      <c r="B55" s="1"/>
      <c r="C55" s="1"/>
      <c r="D55" s="1"/>
      <c r="E55" s="1"/>
      <c r="J55" s="37"/>
      <c r="K55" s="1"/>
      <c r="L55" s="37"/>
    </row>
    <row r="56" spans="1:12" ht="15">
      <c r="A56" s="1"/>
      <c r="B56" s="1"/>
      <c r="C56" s="1"/>
      <c r="D56" s="1"/>
      <c r="E56" s="1"/>
      <c r="J56" s="37"/>
      <c r="K56" s="1"/>
      <c r="L56" s="37"/>
    </row>
    <row r="57" spans="1:12" ht="15">
      <c r="A57" s="1"/>
      <c r="B57" s="1"/>
      <c r="C57" s="1"/>
      <c r="D57" s="1"/>
      <c r="E57" s="1"/>
      <c r="J57" s="37"/>
      <c r="K57" s="1"/>
      <c r="L57" s="37"/>
    </row>
    <row r="58" spans="1:12" ht="15">
      <c r="A58" s="1"/>
      <c r="B58" s="1"/>
      <c r="C58" s="1"/>
      <c r="D58" s="1"/>
      <c r="E58" s="1"/>
      <c r="J58" s="37"/>
      <c r="K58" s="1"/>
      <c r="L58" s="37"/>
    </row>
    <row r="59" spans="1:12" ht="15">
      <c r="A59" s="1"/>
      <c r="B59" s="1"/>
      <c r="C59" s="1"/>
      <c r="D59" s="1"/>
      <c r="E59" s="1"/>
      <c r="J59" s="37"/>
      <c r="K59" s="1"/>
      <c r="L59" s="37"/>
    </row>
    <row r="60" spans="1:12" ht="15">
      <c r="A60" s="1"/>
      <c r="B60" s="1"/>
      <c r="C60" s="1"/>
      <c r="D60" s="1"/>
      <c r="E60" s="1"/>
      <c r="J60" s="37"/>
      <c r="K60" s="1"/>
      <c r="L60" s="37"/>
    </row>
    <row r="61" spans="1:12" ht="15">
      <c r="A61" s="1"/>
      <c r="B61" s="1"/>
      <c r="C61" s="1"/>
      <c r="D61" s="1"/>
      <c r="E61" s="1"/>
      <c r="J61" s="37"/>
      <c r="K61" s="1"/>
      <c r="L61" s="37"/>
    </row>
    <row r="62" spans="1:12" ht="15">
      <c r="A62" s="1"/>
      <c r="B62" s="1"/>
      <c r="C62" s="1"/>
      <c r="D62" s="1"/>
      <c r="E62" s="1"/>
      <c r="J62" s="37"/>
      <c r="K62" s="1"/>
      <c r="L62" s="37"/>
    </row>
    <row r="63" spans="1:12" ht="15">
      <c r="A63" s="1"/>
      <c r="B63" s="1"/>
      <c r="C63" s="1"/>
      <c r="D63" s="1"/>
      <c r="E63" s="1"/>
      <c r="J63" s="37"/>
      <c r="K63" s="1"/>
      <c r="L63" s="37"/>
    </row>
    <row r="64" spans="1:12" ht="15">
      <c r="A64" s="1"/>
      <c r="B64" s="1"/>
      <c r="C64" s="1"/>
      <c r="D64" s="1"/>
      <c r="E64" s="1"/>
      <c r="J64" s="37"/>
      <c r="K64" s="1"/>
      <c r="L64" s="37"/>
    </row>
    <row r="65" spans="1:12" ht="15">
      <c r="A65" s="1"/>
      <c r="B65" s="1"/>
      <c r="C65" s="1"/>
      <c r="D65" s="1"/>
      <c r="E65" s="1"/>
      <c r="J65" s="37"/>
      <c r="K65" s="1"/>
      <c r="L65" s="37"/>
    </row>
    <row r="66" spans="1:12" ht="15">
      <c r="A66" s="1"/>
      <c r="B66" s="1"/>
      <c r="C66" s="1"/>
      <c r="D66" s="1"/>
      <c r="E66" s="1"/>
      <c r="J66" s="37"/>
      <c r="K66" s="1"/>
      <c r="L66" s="37"/>
    </row>
    <row r="67" spans="1:12" ht="15">
      <c r="A67" s="1"/>
      <c r="B67" s="1"/>
      <c r="C67" s="1"/>
      <c r="D67" s="1"/>
      <c r="E67" s="1"/>
      <c r="J67" s="37"/>
      <c r="K67" s="1"/>
      <c r="L67" s="37"/>
    </row>
    <row r="68" spans="1:12" ht="15">
      <c r="A68" s="1"/>
      <c r="B68" s="1"/>
      <c r="C68" s="1"/>
      <c r="D68" s="1"/>
      <c r="E68" s="1"/>
      <c r="J68" s="37"/>
      <c r="K68" s="1"/>
      <c r="L68" s="37"/>
    </row>
    <row r="69" spans="1:12" ht="15">
      <c r="A69" s="1"/>
      <c r="B69" s="1"/>
      <c r="C69" s="1"/>
      <c r="D69" s="1"/>
      <c r="E69" s="1"/>
      <c r="J69" s="37"/>
      <c r="K69" s="1"/>
      <c r="L69" s="37"/>
    </row>
    <row r="70" spans="1:12" ht="15">
      <c r="A70" s="1"/>
      <c r="B70" s="1"/>
      <c r="C70" s="1"/>
      <c r="D70" s="1"/>
      <c r="E70" s="1"/>
      <c r="J70" s="37"/>
      <c r="K70" s="1"/>
      <c r="L70" s="37"/>
    </row>
    <row r="71" spans="1:12" ht="15">
      <c r="A71" s="1"/>
      <c r="B71" s="1"/>
      <c r="C71" s="1"/>
      <c r="D71" s="1"/>
      <c r="E71" s="1"/>
      <c r="J71" s="37"/>
      <c r="K71" s="1"/>
      <c r="L71" s="37"/>
    </row>
    <row r="72" spans="1:12" ht="15">
      <c r="A72" s="1"/>
      <c r="B72" s="1"/>
      <c r="C72" s="1"/>
      <c r="D72" s="1"/>
      <c r="E72" s="1"/>
      <c r="J72" s="37"/>
      <c r="K72" s="1"/>
      <c r="L72" s="37"/>
    </row>
    <row r="73" spans="1:12" ht="15">
      <c r="A73" s="1"/>
      <c r="B73" s="1"/>
      <c r="C73" s="1"/>
      <c r="D73" s="1"/>
      <c r="E73" s="1"/>
      <c r="J73" s="37"/>
      <c r="K73" s="1"/>
      <c r="L73" s="37"/>
    </row>
    <row r="74" spans="1:12" ht="15">
      <c r="A74" s="1"/>
      <c r="B74" s="1"/>
      <c r="C74" s="1"/>
      <c r="D74" s="1"/>
      <c r="E74" s="1"/>
      <c r="J74" s="37"/>
      <c r="K74" s="1"/>
      <c r="L74" s="37"/>
    </row>
    <row r="75" spans="1:12" ht="15">
      <c r="A75" s="1"/>
      <c r="B75" s="1"/>
      <c r="C75" s="1"/>
      <c r="D75" s="1"/>
      <c r="E75" s="1"/>
      <c r="J75" s="37"/>
      <c r="K75" s="1"/>
      <c r="L75" s="37"/>
    </row>
    <row r="76" spans="1:12" ht="15">
      <c r="A76" s="1"/>
      <c r="B76" s="1"/>
      <c r="C76" s="1"/>
      <c r="D76" s="1"/>
      <c r="E76" s="1"/>
      <c r="J76" s="37"/>
      <c r="K76" s="1"/>
      <c r="L76" s="37"/>
    </row>
    <row r="77" spans="1:12" ht="15">
      <c r="A77" s="1"/>
      <c r="B77" s="1"/>
      <c r="C77" s="1"/>
      <c r="D77" s="1"/>
      <c r="E77" s="1"/>
      <c r="J77" s="37"/>
      <c r="K77" s="1"/>
      <c r="L77" s="37"/>
    </row>
    <row r="78" spans="1:12" ht="15">
      <c r="A78" s="1"/>
      <c r="B78" s="1"/>
      <c r="C78" s="1"/>
      <c r="D78" s="1"/>
      <c r="E78" s="1"/>
      <c r="J78" s="37"/>
      <c r="K78" s="1"/>
      <c r="L78" s="37"/>
    </row>
    <row r="79" spans="1:12" ht="15">
      <c r="A79" s="1"/>
      <c r="B79" s="1"/>
      <c r="C79" s="1"/>
      <c r="D79" s="1"/>
      <c r="E79" s="1"/>
      <c r="J79" s="37"/>
      <c r="K79" s="1"/>
      <c r="L79" s="37"/>
    </row>
    <row r="80" spans="1:12" ht="15">
      <c r="A80" s="1"/>
      <c r="B80" s="1"/>
      <c r="C80" s="1"/>
      <c r="D80" s="1"/>
      <c r="E80" s="1"/>
      <c r="J80" s="37"/>
      <c r="K80" s="1"/>
      <c r="L80" s="37"/>
    </row>
    <row r="81" spans="1:12" ht="15">
      <c r="A81" s="1"/>
      <c r="B81" s="1"/>
      <c r="C81" s="1"/>
      <c r="D81" s="1"/>
      <c r="E81" s="1"/>
      <c r="J81" s="37"/>
      <c r="K81" s="1"/>
      <c r="L81" s="37"/>
    </row>
    <row r="82" spans="1:12" ht="15">
      <c r="A82" s="1"/>
      <c r="B82" s="1"/>
      <c r="C82" s="1"/>
      <c r="D82" s="1"/>
      <c r="E82" s="1"/>
      <c r="J82" s="37"/>
      <c r="K82" s="1"/>
      <c r="L82" s="37"/>
    </row>
    <row r="83" spans="1:12" ht="15">
      <c r="A83" s="1"/>
      <c r="B83" s="1"/>
      <c r="C83" s="1"/>
      <c r="D83" s="1"/>
      <c r="E83" s="1"/>
      <c r="J83" s="37"/>
      <c r="K83" s="1"/>
      <c r="L83" s="37"/>
    </row>
    <row r="84" spans="1:12" ht="15">
      <c r="A84" s="1"/>
      <c r="B84" s="1"/>
      <c r="C84" s="1"/>
      <c r="D84" s="1"/>
      <c r="E84" s="1"/>
      <c r="J84" s="37"/>
      <c r="K84" s="1"/>
      <c r="L84" s="37"/>
    </row>
    <row r="85" spans="1:12" ht="15">
      <c r="A85" s="1"/>
      <c r="B85" s="1"/>
      <c r="C85" s="1"/>
      <c r="D85" s="1"/>
      <c r="E85" s="1"/>
      <c r="J85" s="37"/>
      <c r="K85" s="1"/>
      <c r="L85" s="37"/>
    </row>
    <row r="86" spans="1:12" ht="15">
      <c r="A86" s="1"/>
      <c r="B86" s="1"/>
      <c r="C86" s="1"/>
      <c r="D86" s="1"/>
      <c r="E86" s="1"/>
      <c r="J86" s="37"/>
      <c r="K86" s="1"/>
      <c r="L86" s="37"/>
    </row>
    <row r="87" spans="1:12" ht="15">
      <c r="A87" s="1"/>
      <c r="B87" s="1"/>
      <c r="C87" s="1"/>
      <c r="D87" s="1"/>
      <c r="E87" s="1"/>
      <c r="J87" s="37"/>
      <c r="K87" s="1"/>
      <c r="L87" s="37"/>
    </row>
    <row r="88" spans="1:12" ht="15">
      <c r="A88" s="1"/>
      <c r="B88" s="1"/>
      <c r="C88" s="1"/>
      <c r="D88" s="1"/>
      <c r="E88" s="1"/>
      <c r="J88" s="37"/>
      <c r="K88" s="1"/>
      <c r="L88" s="37"/>
    </row>
    <row r="89" spans="1:12" ht="15">
      <c r="A89" s="1"/>
      <c r="B89" s="1"/>
      <c r="C89" s="1"/>
      <c r="D89" s="1"/>
      <c r="E89" s="1"/>
      <c r="J89" s="37"/>
      <c r="K89" s="1"/>
      <c r="L89" s="37"/>
    </row>
    <row r="90" spans="1:12" ht="15">
      <c r="A90" s="1"/>
      <c r="B90" s="1"/>
      <c r="C90" s="1"/>
      <c r="D90" s="1"/>
      <c r="E90" s="1"/>
      <c r="J90" s="37"/>
      <c r="K90" s="1"/>
      <c r="L90" s="37"/>
    </row>
    <row r="91" spans="1:12" ht="15">
      <c r="A91" s="1"/>
      <c r="B91" s="1"/>
      <c r="C91" s="1"/>
      <c r="D91" s="1"/>
      <c r="E91" s="1"/>
      <c r="J91" s="37"/>
      <c r="K91" s="1"/>
      <c r="L91" s="37"/>
    </row>
    <row r="92" spans="1:12" ht="15">
      <c r="A92" s="1"/>
      <c r="B92" s="1"/>
      <c r="C92" s="1"/>
      <c r="D92" s="1"/>
      <c r="E92" s="1"/>
      <c r="J92" s="37"/>
      <c r="K92" s="1"/>
      <c r="L92" s="37"/>
    </row>
    <row r="93" spans="1:12" ht="15">
      <c r="A93" s="1"/>
      <c r="B93" s="1"/>
      <c r="C93" s="1"/>
      <c r="D93" s="1"/>
      <c r="E93" s="1"/>
      <c r="J93" s="37"/>
      <c r="K93" s="1"/>
      <c r="L93" s="37"/>
    </row>
    <row r="94" spans="1:12" ht="15">
      <c r="A94" s="1"/>
      <c r="B94" s="1"/>
      <c r="C94" s="1"/>
      <c r="D94" s="1"/>
      <c r="E94" s="1"/>
      <c r="J94" s="37"/>
      <c r="K94" s="1"/>
      <c r="L94" s="37"/>
    </row>
    <row r="95" spans="1:12" ht="15">
      <c r="A95" s="1"/>
      <c r="B95" s="1"/>
      <c r="C95" s="1"/>
      <c r="D95" s="1"/>
      <c r="E95" s="1"/>
      <c r="J95" s="37"/>
      <c r="K95" s="1"/>
      <c r="L95" s="37"/>
    </row>
    <row r="96" spans="1:12" ht="15">
      <c r="A96" s="1"/>
      <c r="B96" s="1"/>
      <c r="C96" s="1"/>
      <c r="D96" s="1"/>
      <c r="E96" s="1"/>
      <c r="J96" s="37"/>
      <c r="K96" s="1"/>
      <c r="L96" s="37"/>
    </row>
    <row r="97" spans="1:12" ht="15">
      <c r="A97" s="1"/>
      <c r="B97" s="1"/>
      <c r="C97" s="1"/>
      <c r="D97" s="1"/>
      <c r="E97" s="1"/>
      <c r="J97" s="37"/>
      <c r="K97" s="1"/>
      <c r="L97" s="37"/>
    </row>
    <row r="98" spans="1:12" ht="15">
      <c r="A98" s="1"/>
      <c r="B98" s="1"/>
      <c r="C98" s="1"/>
      <c r="D98" s="1"/>
      <c r="E98" s="1"/>
      <c r="J98" s="37"/>
      <c r="K98" s="1"/>
      <c r="L98" s="37"/>
    </row>
  </sheetData>
  <sheetProtection password="CCE9" sheet="1" objects="1"/>
  <autoFilter ref="A7:L49"/>
  <mergeCells count="7">
    <mergeCell ref="A1:J1"/>
    <mergeCell ref="K1:L1"/>
    <mergeCell ref="A2:L2"/>
    <mergeCell ref="A3:L3"/>
    <mergeCell ref="A4:L4"/>
    <mergeCell ref="A5:L5"/>
    <mergeCell ref="A6:L6"/>
  </mergeCells>
  <conditionalFormatting sqref="H8">
    <cfRule type="cellIs" priority="2" dxfId="0" operator="notEqual" stopIfTrue="1">
      <formula>"(não se aplica)"</formula>
    </cfRule>
  </conditionalFormatting>
  <conditionalFormatting sqref="H9:H48">
    <cfRule type="cellIs" priority="1" dxfId="0" operator="notEqual" stopIfTrue="1">
      <formula>"(não se aplica)"</formula>
    </cfRule>
  </conditionalFormatting>
  <dataValidations count="2">
    <dataValidation type="list" allowBlank="1" showInputMessage="1" showErrorMessage="1" sqref="F8:F48">
      <formula1>Dados!$B$3:$B$30</formula1>
    </dataValidation>
    <dataValidation type="list" allowBlank="1" showInputMessage="1" showErrorMessage="1" sqref="I8:I48">
      <formula1>Dados!$F$3:$F$5</formula1>
    </dataValidation>
  </dataValidations>
  <printOptions/>
  <pageMargins left="0.2362204724409449" right="0.2362204724409449" top="0.29" bottom="0.32" header="0.17" footer="0.17"/>
  <pageSetup fitToHeight="3" fitToWidth="1" horizontalDpi="1200" verticalDpi="1200" orientation="portrait" paperSize="9" scale="50"/>
  <headerFooter>
    <oddFooter>&amp;CPágina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3"/>
  <dimension ref="B2:I30"/>
  <sheetViews>
    <sheetView workbookViewId="0" topLeftCell="A1">
      <selection activeCell="F8" sqref="F8"/>
    </sheetView>
  </sheetViews>
  <sheetFormatPr defaultColWidth="9.140625" defaultRowHeight="15"/>
  <cols>
    <col min="2" max="2" width="51.8515625" style="1" customWidth="1"/>
    <col min="3" max="3" width="9.00390625" style="1" customWidth="1"/>
    <col min="4" max="4" width="10.421875" style="1" customWidth="1"/>
    <col min="5" max="5" width="4.8515625" style="1" customWidth="1"/>
    <col min="6" max="6" width="26.00390625" style="2" customWidth="1"/>
    <col min="9" max="9" width="18.28125" style="0" customWidth="1"/>
  </cols>
  <sheetData>
    <row r="1" ht="9" customHeight="1"/>
    <row r="2" spans="2:9" ht="30" customHeight="1">
      <c r="B2" s="3" t="s">
        <v>8</v>
      </c>
      <c r="C2" s="3" t="s">
        <v>18</v>
      </c>
      <c r="D2" s="3" t="s">
        <v>9</v>
      </c>
      <c r="E2" s="4"/>
      <c r="F2" s="3" t="s">
        <v>19</v>
      </c>
      <c r="G2" s="3" t="s">
        <v>20</v>
      </c>
      <c r="I2" s="16"/>
    </row>
    <row r="3" spans="2:7" ht="19.5" customHeight="1">
      <c r="B3" s="5" t="s">
        <v>21</v>
      </c>
      <c r="C3" s="6">
        <v>10</v>
      </c>
      <c r="D3" s="6" t="s">
        <v>22</v>
      </c>
      <c r="E3" s="7"/>
      <c r="F3" s="8" t="s">
        <v>23</v>
      </c>
      <c r="G3" s="9">
        <v>1</v>
      </c>
    </row>
    <row r="4" spans="2:7" ht="19.5" customHeight="1">
      <c r="B4" s="5" t="s">
        <v>24</v>
      </c>
      <c r="C4" s="6">
        <v>20</v>
      </c>
      <c r="D4" s="6" t="s">
        <v>22</v>
      </c>
      <c r="E4" s="7"/>
      <c r="F4" s="10" t="s">
        <v>25</v>
      </c>
      <c r="G4" s="9">
        <v>1</v>
      </c>
    </row>
    <row r="5" spans="2:7" ht="19.5" customHeight="1">
      <c r="B5" s="5" t="s">
        <v>26</v>
      </c>
      <c r="C5" s="6">
        <v>7.5</v>
      </c>
      <c r="D5" s="6" t="s">
        <v>22</v>
      </c>
      <c r="E5" s="7"/>
      <c r="F5" s="10" t="s">
        <v>27</v>
      </c>
      <c r="G5" s="9">
        <v>0.5</v>
      </c>
    </row>
    <row r="6" spans="2:7" ht="19.5" customHeight="1">
      <c r="B6" s="5" t="s">
        <v>28</v>
      </c>
      <c r="C6" s="6">
        <v>15</v>
      </c>
      <c r="D6" s="6" t="s">
        <v>22</v>
      </c>
      <c r="E6" s="7"/>
      <c r="F6" s="11"/>
      <c r="G6" s="12"/>
    </row>
    <row r="7" spans="2:7" ht="19.5" customHeight="1">
      <c r="B7" s="5" t="s">
        <v>29</v>
      </c>
      <c r="C7" s="6">
        <v>5</v>
      </c>
      <c r="D7" s="6" t="s">
        <v>22</v>
      </c>
      <c r="E7" s="7"/>
      <c r="F7" s="11"/>
      <c r="G7" s="12"/>
    </row>
    <row r="8" spans="2:7" ht="19.5" customHeight="1">
      <c r="B8" s="5" t="s">
        <v>30</v>
      </c>
      <c r="C8" s="6">
        <v>10</v>
      </c>
      <c r="D8" s="6" t="s">
        <v>22</v>
      </c>
      <c r="E8" s="7"/>
      <c r="F8" s="11"/>
      <c r="G8" s="12"/>
    </row>
    <row r="9" spans="2:7" ht="19.5" customHeight="1">
      <c r="B9" s="5" t="s">
        <v>31</v>
      </c>
      <c r="C9" s="6">
        <v>2.5</v>
      </c>
      <c r="D9" s="6" t="s">
        <v>22</v>
      </c>
      <c r="E9" s="7"/>
      <c r="F9" s="11"/>
      <c r="G9" s="12"/>
    </row>
    <row r="10" spans="2:7" ht="19.5" customHeight="1">
      <c r="B10" s="5" t="s">
        <v>32</v>
      </c>
      <c r="C10" s="6">
        <v>5</v>
      </c>
      <c r="D10" s="6" t="s">
        <v>22</v>
      </c>
      <c r="E10" s="7"/>
      <c r="F10" s="11"/>
      <c r="G10" s="12"/>
    </row>
    <row r="11" spans="2:7" ht="19.5" customHeight="1">
      <c r="B11" s="5" t="s">
        <v>33</v>
      </c>
      <c r="C11" s="6">
        <v>1.5</v>
      </c>
      <c r="D11" s="6" t="s">
        <v>22</v>
      </c>
      <c r="E11" s="7"/>
      <c r="F11" s="11"/>
      <c r="G11" s="12"/>
    </row>
    <row r="12" spans="2:7" ht="19.5" customHeight="1">
      <c r="B12" s="5" t="s">
        <v>34</v>
      </c>
      <c r="C12" s="6">
        <v>3</v>
      </c>
      <c r="D12" s="6" t="s">
        <v>22</v>
      </c>
      <c r="E12" s="7"/>
      <c r="F12" s="11"/>
      <c r="G12" s="12"/>
    </row>
    <row r="13" spans="2:7" ht="19.5" customHeight="1">
      <c r="B13" s="5" t="s">
        <v>35</v>
      </c>
      <c r="C13" s="6">
        <v>1</v>
      </c>
      <c r="D13" s="6" t="s">
        <v>22</v>
      </c>
      <c r="E13" s="7"/>
      <c r="F13" s="11"/>
      <c r="G13" s="12"/>
    </row>
    <row r="14" spans="2:7" ht="19.5" customHeight="1">
      <c r="B14" s="5" t="s">
        <v>36</v>
      </c>
      <c r="C14" s="6">
        <v>1.5</v>
      </c>
      <c r="D14" s="6" t="s">
        <v>22</v>
      </c>
      <c r="E14" s="7"/>
      <c r="F14" s="11"/>
      <c r="G14" s="12"/>
    </row>
    <row r="15" spans="2:7" ht="19.5" customHeight="1">
      <c r="B15" s="5" t="s">
        <v>37</v>
      </c>
      <c r="C15" s="6">
        <v>0.5</v>
      </c>
      <c r="D15" s="6" t="s">
        <v>22</v>
      </c>
      <c r="E15" s="7"/>
      <c r="F15" s="11"/>
      <c r="G15" s="12"/>
    </row>
    <row r="16" spans="2:7" ht="19.5" customHeight="1">
      <c r="B16" s="5" t="s">
        <v>38</v>
      </c>
      <c r="C16" s="6">
        <v>1</v>
      </c>
      <c r="D16" s="6" t="s">
        <v>22</v>
      </c>
      <c r="E16" s="7"/>
      <c r="F16" s="11"/>
      <c r="G16" s="12"/>
    </row>
    <row r="17" spans="2:7" ht="19.5" customHeight="1">
      <c r="B17" s="5" t="s">
        <v>39</v>
      </c>
      <c r="C17" s="6">
        <v>0.3</v>
      </c>
      <c r="D17" s="6" t="s">
        <v>22</v>
      </c>
      <c r="E17" s="7"/>
      <c r="F17" s="11"/>
      <c r="G17" s="12"/>
    </row>
    <row r="18" spans="2:7" ht="19.5" customHeight="1">
      <c r="B18" s="5" t="s">
        <v>40</v>
      </c>
      <c r="C18" s="6">
        <v>0.5</v>
      </c>
      <c r="D18" s="6" t="s">
        <v>22</v>
      </c>
      <c r="E18" s="7"/>
      <c r="F18" s="11"/>
      <c r="G18" s="12"/>
    </row>
    <row r="19" spans="2:7" ht="19.5" customHeight="1">
      <c r="B19" s="13" t="s">
        <v>41</v>
      </c>
      <c r="C19" s="14">
        <v>3</v>
      </c>
      <c r="D19" s="14">
        <v>3</v>
      </c>
      <c r="E19" s="7"/>
      <c r="F19" s="11"/>
      <c r="G19" s="12"/>
    </row>
    <row r="20" spans="2:7" ht="19.5" customHeight="1">
      <c r="B20" s="13" t="s">
        <v>42</v>
      </c>
      <c r="C20" s="14">
        <v>5</v>
      </c>
      <c r="D20" s="14">
        <v>3</v>
      </c>
      <c r="E20" s="7"/>
      <c r="F20" s="11"/>
      <c r="G20" s="12"/>
    </row>
    <row r="21" spans="2:7" ht="19.5" customHeight="1">
      <c r="B21" s="13" t="s">
        <v>43</v>
      </c>
      <c r="C21" s="14">
        <v>5</v>
      </c>
      <c r="D21" s="6" t="s">
        <v>22</v>
      </c>
      <c r="E21" s="7"/>
      <c r="F21" s="11"/>
      <c r="G21" s="12"/>
    </row>
    <row r="22" spans="2:7" ht="19.5" customHeight="1">
      <c r="B22" s="13" t="s">
        <v>44</v>
      </c>
      <c r="C22" s="14">
        <v>10</v>
      </c>
      <c r="D22" s="6" t="s">
        <v>22</v>
      </c>
      <c r="E22" s="7"/>
      <c r="F22" s="11"/>
      <c r="G22" s="12"/>
    </row>
    <row r="23" spans="2:7" ht="19.5" customHeight="1">
      <c r="B23" s="13" t="s">
        <v>45</v>
      </c>
      <c r="C23" s="14">
        <v>7.5</v>
      </c>
      <c r="D23" s="6" t="s">
        <v>22</v>
      </c>
      <c r="E23" s="7"/>
      <c r="F23" s="11"/>
      <c r="G23" s="12"/>
    </row>
    <row r="24" spans="2:7" ht="19.5" customHeight="1">
      <c r="B24" s="13" t="s">
        <v>46</v>
      </c>
      <c r="C24" s="14">
        <v>15</v>
      </c>
      <c r="D24" s="6" t="s">
        <v>22</v>
      </c>
      <c r="E24" s="7"/>
      <c r="F24" s="11"/>
      <c r="G24" s="12"/>
    </row>
    <row r="25" spans="2:7" ht="19.5" customHeight="1">
      <c r="B25" s="13" t="s">
        <v>47</v>
      </c>
      <c r="C25" s="14">
        <v>2</v>
      </c>
      <c r="D25" s="6" t="s">
        <v>22</v>
      </c>
      <c r="E25" s="7"/>
      <c r="F25" s="11"/>
      <c r="G25" s="12"/>
    </row>
    <row r="26" spans="2:7" ht="19.5" customHeight="1">
      <c r="B26" s="13" t="s">
        <v>48</v>
      </c>
      <c r="C26" s="14">
        <v>3</v>
      </c>
      <c r="D26" s="6" t="s">
        <v>22</v>
      </c>
      <c r="E26" s="7"/>
      <c r="F26" s="11"/>
      <c r="G26" s="12"/>
    </row>
    <row r="27" spans="2:7" ht="19.5" customHeight="1">
      <c r="B27" s="13" t="s">
        <v>49</v>
      </c>
      <c r="C27" s="14">
        <v>10</v>
      </c>
      <c r="D27" s="6" t="s">
        <v>22</v>
      </c>
      <c r="E27" s="7"/>
      <c r="F27" s="11"/>
      <c r="G27" s="12"/>
    </row>
    <row r="28" spans="2:7" ht="19.5" customHeight="1">
      <c r="B28" s="13" t="s">
        <v>50</v>
      </c>
      <c r="C28" s="14">
        <v>20</v>
      </c>
      <c r="D28" s="6" t="s">
        <v>22</v>
      </c>
      <c r="E28" s="15"/>
      <c r="F28" s="11"/>
      <c r="G28" s="12"/>
    </row>
    <row r="29" spans="2:7" ht="19.5" customHeight="1">
      <c r="B29" s="13" t="s">
        <v>51</v>
      </c>
      <c r="C29" s="14">
        <v>2</v>
      </c>
      <c r="D29" s="14">
        <v>5</v>
      </c>
      <c r="E29" s="15"/>
      <c r="F29" s="11"/>
      <c r="G29" s="12"/>
    </row>
    <row r="30" spans="2:7" ht="19.5" customHeight="1">
      <c r="B30" s="13" t="s">
        <v>52</v>
      </c>
      <c r="C30" s="14">
        <v>1</v>
      </c>
      <c r="D30" s="14">
        <v>3</v>
      </c>
      <c r="E30" s="15"/>
      <c r="F30" s="11"/>
      <c r="G30" s="12"/>
    </row>
  </sheetData>
  <sheetProtection/>
  <autoFilter ref="B2:D30">
    <sortState ref="B3:D30">
      <sortCondition sortBy="value" ref="B3:B30"/>
    </sortState>
  </autoFilter>
  <printOptions/>
  <pageMargins left="0.511811024" right="0.511811024" top="0.787401575" bottom="0.787401575" header="0.31496062" footer="0.3149606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Rodrigues da Rocha</dc:creator>
  <cp:keywords/>
  <dc:description/>
  <cp:lastModifiedBy>PPG Quimica</cp:lastModifiedBy>
  <cp:lastPrinted>2022-12-07T18:02:27Z</cp:lastPrinted>
  <dcterms:created xsi:type="dcterms:W3CDTF">2020-12-06T21:09:42Z</dcterms:created>
  <dcterms:modified xsi:type="dcterms:W3CDTF">2023-07-14T18:07:31Z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01C07624D7B240A9AE057DA6EFB68804</vt:lpwstr>
  </property>
  <property fmtid="{D5CDD505-2E9C-101B-9397-08002B2CF9AE}" pid="4" name="KSOProductBuildV">
    <vt:lpwstr>1046-11.2.0.11537</vt:lpwstr>
  </property>
</Properties>
</file>