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375" activeTab="0"/>
  </bookViews>
  <sheets>
    <sheet name="PlanilhaAvaliaçãoCurricular" sheetId="1" r:id="rId1"/>
  </sheets>
  <definedNames>
    <definedName name="_Hlk52197908" localSheetId="0">'PlanilhaAvaliaçãoCurricular'!#REF!</definedName>
    <definedName name="_xlnm.Print_Area" localSheetId="0">'PlanilhaAvaliaçãoCurricular'!$A$1:$G$30</definedName>
  </definedNames>
  <calcPr fullCalcOnLoad="1"/>
</workbook>
</file>

<file path=xl/sharedStrings.xml><?xml version="1.0" encoding="utf-8"?>
<sst xmlns="http://schemas.openxmlformats.org/spreadsheetml/2006/main" count="48" uniqueCount="41">
  <si>
    <t>Universidade Federal de Juiz de Fora
Instituto de Ciências Exatas - Departamento de Química
Programa de Pós-Graduação em Química</t>
  </si>
  <si>
    <t>Processo Seletivo para Ingresso no 2º semestre de 2023</t>
  </si>
  <si>
    <t>Edital 003/2023-PPGQ / DOUTORADO</t>
  </si>
  <si>
    <t>Planilha de Avaliação Curricular</t>
  </si>
  <si>
    <t>&lt;Candidato, digite aqui o seu Nome Completo&gt;</t>
  </si>
  <si>
    <t>Linha</t>
  </si>
  <si>
    <r>
      <t>Descr</t>
    </r>
    <r>
      <rPr>
        <b/>
        <sz val="12"/>
        <color indexed="8"/>
        <rFont val="Arial"/>
        <family val="2"/>
      </rPr>
      <t>ição dos Itens</t>
    </r>
  </si>
  <si>
    <t>Pontos</t>
  </si>
  <si>
    <t>Para cada</t>
  </si>
  <si>
    <t>Qtde Máxima</t>
  </si>
  <si>
    <t>Qtde</t>
  </si>
  <si>
    <t>Pontos obtidos</t>
  </si>
  <si>
    <t>Mestrado* em Química</t>
  </si>
  <si>
    <t>Curso</t>
  </si>
  <si>
    <t>Mestrado* em outras áreas afins</t>
  </si>
  <si>
    <t>Graduação concluída em Química</t>
  </si>
  <si>
    <t>Graduação concluída em outras áreas afins</t>
  </si>
  <si>
    <t xml:space="preserve">Iniciação Científica com bolsa financiada </t>
  </si>
  <si>
    <t>Semestre</t>
  </si>
  <si>
    <t>Bolsista do PIBID, pet ou residência pedagógica</t>
  </si>
  <si>
    <t>Artigo publicado ou aceito com FI ≥ 3</t>
  </si>
  <si>
    <t>Artigo</t>
  </si>
  <si>
    <t>Artigo publicado ou aceito com 0,1 ≤ FI &lt; 3</t>
  </si>
  <si>
    <t>Livro ou Capítulo de Livro publicado</t>
  </si>
  <si>
    <t>Livro ou Capítulo</t>
  </si>
  <si>
    <t>Apresentação oral (realizada pelo candidato) em evento**</t>
  </si>
  <si>
    <t>Apresentação</t>
  </si>
  <si>
    <t>Premiação em evento** (nacional ou internacional)</t>
  </si>
  <si>
    <t>Premiação</t>
  </si>
  <si>
    <t>Patente licenciada</t>
  </si>
  <si>
    <t>Patente</t>
  </si>
  <si>
    <t>Patente registrada</t>
  </si>
  <si>
    <t>Patente depositada</t>
  </si>
  <si>
    <t>Apresentação de trabalho na forma de pôster/vídeo (realizada pelo candidato) ou publicação de resumo em anais de congresso (realizada pelo candidato) em evento** (nacional ou internacional)</t>
  </si>
  <si>
    <t>Trabalho</t>
  </si>
  <si>
    <t>Total (Pontuação Bruta do Candidato)</t>
  </si>
  <si>
    <t>*</t>
  </si>
  <si>
    <t xml:space="preserve">Mestrado concluído ou comprovadamente com possibilidade de defesa antes do término do prazo para apresentação dos documentos necessários para pré-matrícula indicado no ANEXO I. </t>
  </si>
  <si>
    <t>**</t>
  </si>
  <si>
    <t>Nome do Congresso/evento deve constar no Lattes do candidato.</t>
  </si>
  <si>
    <t>ATENÇÃO: Conforme previsto no item 11.2.1 do Edital “É necessário que o candidato anote nos itens do currículo Lattes (arquivo [Lattes.PDF]) o número da linha correspondente na Planilha de Avaliação Curricular (arquivo [PlanLattes.XLS])”.</t>
  </si>
</sst>
</file>

<file path=xl/styles.xml><?xml version="1.0" encoding="utf-8"?>
<styleSheet xmlns="http://schemas.openxmlformats.org/spreadsheetml/2006/main">
  <numFmts count="17">
    <numFmt numFmtId="5" formatCode="R$#,##0;-R$#,##0"/>
    <numFmt numFmtId="6" formatCode="R$#,##0;[Red]-R$#,##0"/>
    <numFmt numFmtId="7" formatCode="R$#,##0.00;-R$#,##0.00"/>
    <numFmt numFmtId="8" formatCode="R$#,##0.00;[Red]-R$#,##0.00"/>
    <numFmt numFmtId="42" formatCode="_-* #,##0.00_-;-* #,##0.00_-;_-* &quot;-&quot;??_-;_-@_-"/>
    <numFmt numFmtId="41" formatCode="_-* #,##0_-;-* #,##0_-;_-* &quot;-&quot;_-;_-@_-"/>
    <numFmt numFmtId="44" formatCode="_-R$* #,##0.00_-;-R$* #,##0.00_-;_-R$* &quot;-&quot;??_-;_-@_-"/>
    <numFmt numFmtId="43" formatCode="_-R$* #,##0_-;-R$* #,##0_-;_-R$* &quot;-&quot;_-;_-@_-"/>
    <numFmt numFmtId="23" formatCode="R$#,##0;-R$#,##0"/>
    <numFmt numFmtId="24" formatCode="R$#,##0;[Red]-R$#,##0"/>
    <numFmt numFmtId="25" formatCode="R$#,##0.00;-R$#,##0.00"/>
    <numFmt numFmtId="26" formatCode="R$#,##0.00;[Red]-R$#,##0.00"/>
    <numFmt numFmtId="176" formatCode="_-&quot;R$&quot;\ * #,##0_-;\-&quot;R$&quot;\ * #,##0_-;_-&quot;R$&quot;\ * &quot;-&quot;_-;_-@_-"/>
    <numFmt numFmtId="177" formatCode="_-* #,##0.00_-;\-* #,##0.00_-;_-* &quot;-&quot;??_-;_-@_-"/>
    <numFmt numFmtId="178" formatCode="_-* #,##0_-;\-* #,##0_-;_-* &quot;-&quot;_-;_-@_-"/>
    <numFmt numFmtId="179" formatCode="_-&quot;R$&quot;\ * #,##0.00_-;\-&quot;R$&quot;\ * #,##0.00_-;_-&quot;R$&quot;\ * &quot;-&quot;??_-;_-@_-"/>
    <numFmt numFmtId="180" formatCode="00"/>
  </numFmts>
  <fonts count="56">
    <font>
      <sz val="11"/>
      <color theme="1"/>
      <name val="Calibri"/>
      <family val="2"/>
    </font>
    <font>
      <sz val="10"/>
      <name val="Calibri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sz val="20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b/>
      <sz val="18"/>
      <color indexed="62"/>
      <name val="Cambria"/>
      <family val="1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3"/>
      <color indexed="62"/>
      <name val="Calibri"/>
      <family val="2"/>
    </font>
    <font>
      <b/>
      <sz val="15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63"/>
      <name val="Calibri"/>
      <family val="2"/>
    </font>
    <font>
      <sz val="11"/>
      <color indexed="16"/>
      <name val="Calibri"/>
      <family val="2"/>
    </font>
    <font>
      <sz val="11"/>
      <color indexed="8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0"/>
      <color rgb="FF000000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sz val="14"/>
      <color rgb="FF000000"/>
      <name val="Arial"/>
      <family val="2"/>
    </font>
    <font>
      <b/>
      <sz val="14"/>
      <color theme="1"/>
      <name val="Arial"/>
      <family val="2"/>
    </font>
    <font>
      <sz val="2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7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rgb="FFFF0000"/>
      </left>
      <right style="thin"/>
      <top style="medium">
        <color rgb="FFFF0000"/>
      </top>
      <bottom style="medium">
        <color rgb="FFFF0000"/>
      </bottom>
    </border>
    <border>
      <left style="thin"/>
      <right style="thin"/>
      <top style="medium">
        <color rgb="FFFF0000"/>
      </top>
      <bottom style="medium">
        <color rgb="FFFF0000"/>
      </bottom>
    </border>
    <border>
      <left style="thin"/>
      <right style="medium">
        <color rgb="FFFF0000"/>
      </right>
      <top style="medium">
        <color rgb="FFFF0000"/>
      </top>
      <bottom style="medium">
        <color rgb="FFFF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2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1" applyNumberFormat="0" applyFill="0" applyAlignment="0" applyProtection="0"/>
    <xf numFmtId="0" fontId="30" fillId="3" borderId="2" applyNumberFormat="0" applyAlignment="0" applyProtection="0"/>
    <xf numFmtId="176" fontId="0" fillId="0" borderId="0" applyFont="0" applyFill="0" applyBorder="0" applyAlignment="0" applyProtection="0"/>
    <xf numFmtId="0" fontId="0" fillId="4" borderId="0" applyNumberFormat="0" applyBorder="0" applyAlignment="0" applyProtection="0"/>
    <xf numFmtId="17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5" borderId="0" applyNumberFormat="0" applyBorder="0" applyAlignment="0" applyProtection="0"/>
    <xf numFmtId="0" fontId="0" fillId="6" borderId="3" applyNumberFormat="0" applyFont="0" applyAlignment="0" applyProtection="0"/>
    <xf numFmtId="0" fontId="20" fillId="0" borderId="0">
      <alignment/>
      <protection/>
    </xf>
    <xf numFmtId="0" fontId="0" fillId="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8" borderId="0" applyNumberFormat="0" applyBorder="0" applyAlignment="0" applyProtection="0"/>
    <xf numFmtId="0" fontId="37" fillId="0" borderId="4" applyNumberFormat="0" applyFill="0" applyAlignment="0" applyProtection="0"/>
    <xf numFmtId="0" fontId="36" fillId="9" borderId="0" applyNumberFormat="0" applyBorder="0" applyAlignment="0" applyProtection="0"/>
    <xf numFmtId="0" fontId="38" fillId="0" borderId="5" applyNumberFormat="0" applyFill="0" applyAlignment="0" applyProtection="0"/>
    <xf numFmtId="0" fontId="36" fillId="10" borderId="0" applyNumberFormat="0" applyBorder="0" applyAlignment="0" applyProtection="0"/>
    <xf numFmtId="0" fontId="39" fillId="0" borderId="6" applyNumberFormat="0" applyFill="0" applyAlignment="0" applyProtection="0"/>
    <xf numFmtId="0" fontId="36" fillId="1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12" borderId="7" applyNumberFormat="0" applyAlignment="0" applyProtection="0"/>
    <xf numFmtId="0" fontId="41" fillId="13" borderId="8" applyNumberFormat="0" applyAlignment="0" applyProtection="0"/>
    <xf numFmtId="0" fontId="42" fillId="13" borderId="7" applyNumberFormat="0" applyAlignment="0" applyProtection="0"/>
    <xf numFmtId="0" fontId="43" fillId="0" borderId="9" applyNumberFormat="0" applyFill="0" applyAlignment="0" applyProtection="0"/>
    <xf numFmtId="0" fontId="0" fillId="14" borderId="0" applyNumberFormat="0" applyBorder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46" fillId="17" borderId="0" applyNumberFormat="0" applyBorder="0" applyAlignment="0" applyProtection="0"/>
    <xf numFmtId="0" fontId="0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20" borderId="0" applyNumberFormat="0" applyBorder="0" applyAlignment="0" applyProtection="0"/>
    <xf numFmtId="0" fontId="36" fillId="21" borderId="0" applyNumberFormat="0" applyBorder="0" applyAlignment="0" applyProtection="0"/>
    <xf numFmtId="0" fontId="0" fillId="22" borderId="0" applyNumberFormat="0" applyBorder="0" applyAlignment="0" applyProtection="0"/>
    <xf numFmtId="0" fontId="36" fillId="23" borderId="0" applyNumberFormat="0" applyBorder="0" applyAlignment="0" applyProtection="0"/>
    <xf numFmtId="0" fontId="0" fillId="24" borderId="0" applyNumberFormat="0" applyBorder="0" applyAlignment="0" applyProtection="0"/>
    <xf numFmtId="0" fontId="36" fillId="25" borderId="0" applyNumberFormat="0" applyBorder="0" applyAlignment="0" applyProtection="0"/>
    <xf numFmtId="0" fontId="0" fillId="26" borderId="0" applyNumberFormat="0" applyBorder="0" applyAlignment="0" applyProtection="0"/>
    <xf numFmtId="0" fontId="36" fillId="27" borderId="0" applyNumberFormat="0" applyBorder="0" applyAlignment="0" applyProtection="0"/>
    <xf numFmtId="0" fontId="0" fillId="28" borderId="0" applyNumberFormat="0" applyBorder="0" applyAlignment="0" applyProtection="0"/>
    <xf numFmtId="0" fontId="36" fillId="29" borderId="0" applyNumberFormat="0" applyBorder="0" applyAlignment="0" applyProtection="0"/>
    <xf numFmtId="0" fontId="0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</cellStyleXfs>
  <cellXfs count="26">
    <xf numFmtId="0" fontId="0" fillId="0" borderId="0" xfId="0" applyFont="1" applyAlignment="1">
      <alignment/>
    </xf>
    <xf numFmtId="0" fontId="2" fillId="0" borderId="10" xfId="64" applyFont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9" fillId="33" borderId="0" xfId="0" applyFont="1" applyFill="1" applyAlignment="1">
      <alignment horizontal="center"/>
    </xf>
    <xf numFmtId="0" fontId="49" fillId="0" borderId="11" xfId="0" applyFont="1" applyBorder="1" applyAlignment="1" applyProtection="1">
      <alignment horizontal="center" vertical="center"/>
      <protection locked="0"/>
    </xf>
    <xf numFmtId="0" fontId="49" fillId="0" borderId="12" xfId="0" applyFont="1" applyBorder="1" applyAlignment="1" applyProtection="1">
      <alignment horizontal="center" vertical="center"/>
      <protection locked="0"/>
    </xf>
    <xf numFmtId="0" fontId="49" fillId="0" borderId="13" xfId="0" applyFont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/>
    </xf>
    <xf numFmtId="0" fontId="48" fillId="34" borderId="14" xfId="0" applyFont="1" applyFill="1" applyBorder="1" applyAlignment="1">
      <alignment horizontal="center" vertical="center" wrapText="1"/>
    </xf>
    <xf numFmtId="0" fontId="49" fillId="34" borderId="14" xfId="0" applyFont="1" applyFill="1" applyBorder="1" applyAlignment="1">
      <alignment horizontal="center" vertical="center" wrapText="1"/>
    </xf>
    <xf numFmtId="180" fontId="50" fillId="34" borderId="14" xfId="0" applyNumberFormat="1" applyFont="1" applyFill="1" applyBorder="1" applyAlignment="1">
      <alignment horizontal="center" vertical="center" wrapText="1"/>
    </xf>
    <xf numFmtId="0" fontId="51" fillId="0" borderId="14" xfId="0" applyFont="1" applyBorder="1" applyAlignment="1">
      <alignment horizontal="justify" vertical="center" wrapText="1"/>
    </xf>
    <xf numFmtId="2" fontId="52" fillId="34" borderId="14" xfId="0" applyNumberFormat="1" applyFont="1" applyFill="1" applyBorder="1" applyAlignment="1">
      <alignment horizontal="center" vertical="center" wrapText="1"/>
    </xf>
    <xf numFmtId="0" fontId="52" fillId="34" borderId="14" xfId="0" applyFont="1" applyFill="1" applyBorder="1" applyAlignment="1">
      <alignment horizontal="center" vertical="center" wrapText="1"/>
    </xf>
    <xf numFmtId="0" fontId="51" fillId="0" borderId="14" xfId="0" applyFont="1" applyBorder="1" applyAlignment="1" applyProtection="1">
      <alignment horizontal="center" vertical="center" wrapText="1"/>
      <protection locked="0"/>
    </xf>
    <xf numFmtId="2" fontId="49" fillId="33" borderId="14" xfId="0" applyNumberFormat="1" applyFont="1" applyFill="1" applyBorder="1" applyAlignment="1">
      <alignment horizontal="center" vertical="center" wrapText="1"/>
    </xf>
    <xf numFmtId="0" fontId="52" fillId="34" borderId="15" xfId="0" applyFont="1" applyFill="1" applyBorder="1" applyAlignment="1">
      <alignment horizontal="center" vertical="center" wrapText="1"/>
    </xf>
    <xf numFmtId="0" fontId="52" fillId="34" borderId="16" xfId="0" applyFont="1" applyFill="1" applyBorder="1" applyAlignment="1">
      <alignment horizontal="center" vertical="center" wrapText="1"/>
    </xf>
    <xf numFmtId="0" fontId="52" fillId="34" borderId="17" xfId="0" applyFont="1" applyFill="1" applyBorder="1" applyAlignment="1">
      <alignment horizontal="center" vertical="center" wrapText="1"/>
    </xf>
    <xf numFmtId="0" fontId="50" fillId="34" borderId="14" xfId="0" applyFont="1" applyFill="1" applyBorder="1" applyAlignment="1">
      <alignment horizontal="center" vertical="center" wrapText="1"/>
    </xf>
    <xf numFmtId="0" fontId="53" fillId="34" borderId="14" xfId="0" applyFont="1" applyFill="1" applyBorder="1" applyAlignment="1">
      <alignment horizontal="center" vertical="center" wrapText="1"/>
    </xf>
    <xf numFmtId="2" fontId="54" fillId="33" borderId="14" xfId="0" applyNumberFormat="1" applyFont="1" applyFill="1" applyBorder="1" applyAlignment="1">
      <alignment horizontal="center" vertical="center" wrapText="1"/>
    </xf>
    <xf numFmtId="0" fontId="55" fillId="0" borderId="0" xfId="0" applyFont="1" applyAlignment="1">
      <alignment horizontal="center" vertical="center"/>
    </xf>
    <xf numFmtId="0" fontId="51" fillId="0" borderId="0" xfId="0" applyFont="1" applyFill="1" applyBorder="1" applyAlignment="1">
      <alignment horizontal="left" vertical="center" wrapText="1"/>
    </xf>
  </cellXfs>
  <cellStyles count="52">
    <cellStyle name="Normal" xfId="0"/>
    <cellStyle name="Comma" xfId="15"/>
    <cellStyle name="Comma [0]" xfId="16"/>
    <cellStyle name="40% - Ênfase 4" xfId="17"/>
    <cellStyle name="Percent" xfId="18"/>
    <cellStyle name="Célula Vinculada" xfId="19"/>
    <cellStyle name="Célula de Verificação" xfId="20"/>
    <cellStyle name="Currency [0]" xfId="21"/>
    <cellStyle name="20% - Ênfase 3" xfId="22"/>
    <cellStyle name="Currency" xfId="23"/>
    <cellStyle name="Followed Hyperlink" xfId="24"/>
    <cellStyle name="Hyperlink" xfId="25"/>
    <cellStyle name="40% - Ênfase 2" xfId="26"/>
    <cellStyle name="Observação" xfId="27"/>
    <cellStyle name="Normal 2" xfId="28"/>
    <cellStyle name="40% - Ênfase 6" xfId="29"/>
    <cellStyle name="Texto de Aviso" xfId="30"/>
    <cellStyle name="Título" xfId="31"/>
    <cellStyle name="Texto Explicativo" xfId="32"/>
    <cellStyle name="Ênfase 3" xfId="33"/>
    <cellStyle name="Título 1" xfId="34"/>
    <cellStyle name="Ênfase 4" xfId="35"/>
    <cellStyle name="Título 2" xfId="36"/>
    <cellStyle name="Ênfase 5" xfId="37"/>
    <cellStyle name="Título 3" xfId="38"/>
    <cellStyle name="Ênfase 6" xfId="39"/>
    <cellStyle name="Título 4" xfId="40"/>
    <cellStyle name="Entrada" xfId="41"/>
    <cellStyle name="Saída" xfId="42"/>
    <cellStyle name="Cálculo" xfId="43"/>
    <cellStyle name="Total" xfId="44"/>
    <cellStyle name="40% - Ênfase 1" xfId="45"/>
    <cellStyle name="Bom" xfId="46"/>
    <cellStyle name="Ruim" xfId="47"/>
    <cellStyle name="Neutro" xfId="48"/>
    <cellStyle name="20% - Ênfase 5" xfId="49"/>
    <cellStyle name="Ênfase 1" xfId="50"/>
    <cellStyle name="20% - Ênfase 1" xfId="51"/>
    <cellStyle name="60% - Ênfase 1" xfId="52"/>
    <cellStyle name="20% - Ênfase 6" xfId="53"/>
    <cellStyle name="Ênfase 2" xfId="54"/>
    <cellStyle name="20% - Ênfase 2" xfId="55"/>
    <cellStyle name="60% - Ênfase 2" xfId="56"/>
    <cellStyle name="40% - Ênfase 3" xfId="57"/>
    <cellStyle name="60% - Ênfase 3" xfId="58"/>
    <cellStyle name="20% - Ênfase 4" xfId="59"/>
    <cellStyle name="60% - Ênfase 4" xfId="60"/>
    <cellStyle name="40% - Ênfase 5" xfId="61"/>
    <cellStyle name="60% - Ênfase 5" xfId="62"/>
    <cellStyle name="60% - Ênfase 6" xfId="63"/>
    <cellStyle name="Normal 2 2" xfId="64"/>
    <cellStyle name="Normal 3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390525</xdr:colOff>
      <xdr:row>0</xdr:row>
      <xdr:rowOff>19050</xdr:rowOff>
    </xdr:from>
    <xdr:to>
      <xdr:col>6</xdr:col>
      <xdr:colOff>447675</xdr:colOff>
      <xdr:row>1</xdr:row>
      <xdr:rowOff>0</xdr:rowOff>
    </xdr:to>
    <xdr:pic>
      <xdr:nvPicPr>
        <xdr:cNvPr id="1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9975" y="19050"/>
          <a:ext cx="8286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tabSelected="1" workbookViewId="0" topLeftCell="A1">
      <selection activeCell="F12" sqref="F12"/>
    </sheetView>
  </sheetViews>
  <sheetFormatPr defaultColWidth="9.140625" defaultRowHeight="15"/>
  <cols>
    <col min="1" max="1" width="5.57421875" style="0" customWidth="1"/>
    <col min="2" max="2" width="60.57421875" style="0" customWidth="1"/>
    <col min="3" max="3" width="11.57421875" style="0" customWidth="1"/>
    <col min="4" max="4" width="16.140625" style="0" customWidth="1"/>
    <col min="5" max="7" width="11.57421875" style="0" customWidth="1"/>
  </cols>
  <sheetData>
    <row r="1" spans="1:7" ht="43.5" customHeight="1">
      <c r="A1" s="1" t="s">
        <v>0</v>
      </c>
      <c r="B1" s="1"/>
      <c r="C1" s="1"/>
      <c r="D1" s="1"/>
      <c r="E1" s="1"/>
      <c r="F1" s="1"/>
      <c r="G1" s="1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3" t="s">
        <v>1</v>
      </c>
      <c r="B3" s="3"/>
      <c r="C3" s="3"/>
      <c r="D3" s="3"/>
      <c r="E3" s="3"/>
      <c r="F3" s="3"/>
      <c r="G3" s="3"/>
    </row>
    <row r="4" spans="1:7" ht="15" customHeight="1">
      <c r="A4" s="4" t="s">
        <v>2</v>
      </c>
      <c r="B4" s="4"/>
      <c r="C4" s="4"/>
      <c r="D4" s="4"/>
      <c r="E4" s="4"/>
      <c r="F4" s="4"/>
      <c r="G4" s="4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5" t="s">
        <v>3</v>
      </c>
      <c r="B6" s="5"/>
      <c r="C6" s="5"/>
      <c r="D6" s="5"/>
      <c r="E6" s="5"/>
      <c r="F6" s="5"/>
      <c r="G6" s="5"/>
    </row>
    <row r="7" spans="1:7" ht="15" customHeight="1">
      <c r="A7" s="2"/>
      <c r="B7" s="2"/>
      <c r="C7" s="2"/>
      <c r="D7" s="2"/>
      <c r="E7" s="2"/>
      <c r="F7" s="2"/>
      <c r="G7" s="2"/>
    </row>
    <row r="8" spans="1:7" ht="30" customHeight="1">
      <c r="A8" s="6" t="s">
        <v>4</v>
      </c>
      <c r="B8" s="7"/>
      <c r="C8" s="7"/>
      <c r="D8" s="7"/>
      <c r="E8" s="7"/>
      <c r="F8" s="7"/>
      <c r="G8" s="8"/>
    </row>
    <row r="9" spans="1:7" ht="9.75" customHeight="1">
      <c r="A9" s="9"/>
      <c r="B9" s="9"/>
      <c r="C9" s="9"/>
      <c r="D9" s="9"/>
      <c r="E9" s="9"/>
      <c r="F9" s="9"/>
      <c r="G9" s="9"/>
    </row>
    <row r="10" spans="1:7" ht="31.5">
      <c r="A10" s="10" t="s">
        <v>5</v>
      </c>
      <c r="B10" s="11" t="s">
        <v>6</v>
      </c>
      <c r="C10" s="11" t="s">
        <v>7</v>
      </c>
      <c r="D10" s="11" t="s">
        <v>8</v>
      </c>
      <c r="E10" s="11" t="s">
        <v>9</v>
      </c>
      <c r="F10" s="11" t="s">
        <v>10</v>
      </c>
      <c r="G10" s="11" t="s">
        <v>11</v>
      </c>
    </row>
    <row r="11" spans="1:7" ht="30" customHeight="1">
      <c r="A11" s="12">
        <v>1</v>
      </c>
      <c r="B11" s="13" t="s">
        <v>12</v>
      </c>
      <c r="C11" s="14">
        <v>8</v>
      </c>
      <c r="D11" s="15" t="s">
        <v>13</v>
      </c>
      <c r="E11" s="15">
        <v>1</v>
      </c>
      <c r="F11" s="16">
        <v>0</v>
      </c>
      <c r="G11" s="17">
        <f>IF(F11&lt;E11,C11*F11,C11*E11)</f>
        <v>0</v>
      </c>
    </row>
    <row r="12" spans="1:7" ht="30" customHeight="1">
      <c r="A12" s="12">
        <f>A11+1</f>
        <v>2</v>
      </c>
      <c r="B12" s="13" t="s">
        <v>14</v>
      </c>
      <c r="C12" s="14">
        <v>4</v>
      </c>
      <c r="D12" s="15" t="s">
        <v>13</v>
      </c>
      <c r="E12" s="15">
        <v>1</v>
      </c>
      <c r="F12" s="16">
        <v>0</v>
      </c>
      <c r="G12" s="17">
        <f>IF(F12&lt;E12,C12*F12,C12*E12)</f>
        <v>0</v>
      </c>
    </row>
    <row r="13" spans="1:7" ht="30" customHeight="1">
      <c r="A13" s="12">
        <f aca="true" t="shared" si="0" ref="A13:A25">A12+1</f>
        <v>3</v>
      </c>
      <c r="B13" s="13" t="s">
        <v>15</v>
      </c>
      <c r="C13" s="14">
        <v>8</v>
      </c>
      <c r="D13" s="15" t="s">
        <v>13</v>
      </c>
      <c r="E13" s="15">
        <v>1</v>
      </c>
      <c r="F13" s="16">
        <v>0</v>
      </c>
      <c r="G13" s="17">
        <f aca="true" t="shared" si="1" ref="G13:G21">IF(F13&lt;E13,C13*F13,C13*E13)</f>
        <v>0</v>
      </c>
    </row>
    <row r="14" spans="1:7" ht="30" customHeight="1">
      <c r="A14" s="12">
        <f t="shared" si="0"/>
        <v>4</v>
      </c>
      <c r="B14" s="13" t="s">
        <v>16</v>
      </c>
      <c r="C14" s="14">
        <v>4</v>
      </c>
      <c r="D14" s="15" t="s">
        <v>13</v>
      </c>
      <c r="E14" s="15">
        <v>1</v>
      </c>
      <c r="F14" s="16">
        <v>0</v>
      </c>
      <c r="G14" s="17">
        <f t="shared" si="1"/>
        <v>0</v>
      </c>
    </row>
    <row r="15" spans="1:7" ht="30" customHeight="1">
      <c r="A15" s="12">
        <f t="shared" si="0"/>
        <v>5</v>
      </c>
      <c r="B15" s="13" t="s">
        <v>17</v>
      </c>
      <c r="C15" s="14">
        <v>0.5</v>
      </c>
      <c r="D15" s="15" t="s">
        <v>18</v>
      </c>
      <c r="E15" s="15">
        <v>6</v>
      </c>
      <c r="F15" s="16">
        <v>0</v>
      </c>
      <c r="G15" s="17">
        <f t="shared" si="1"/>
        <v>0</v>
      </c>
    </row>
    <row r="16" spans="1:7" ht="30" customHeight="1">
      <c r="A16" s="12">
        <f t="shared" si="0"/>
        <v>6</v>
      </c>
      <c r="B16" s="13" t="s">
        <v>19</v>
      </c>
      <c r="C16" s="14">
        <v>0.5</v>
      </c>
      <c r="D16" s="15" t="s">
        <v>18</v>
      </c>
      <c r="E16" s="15">
        <v>6</v>
      </c>
      <c r="F16" s="16">
        <v>0</v>
      </c>
      <c r="G16" s="17">
        <f t="shared" si="1"/>
        <v>0</v>
      </c>
    </row>
    <row r="17" spans="1:7" ht="30" customHeight="1">
      <c r="A17" s="12">
        <f t="shared" si="0"/>
        <v>7</v>
      </c>
      <c r="B17" s="13" t="s">
        <v>20</v>
      </c>
      <c r="C17" s="14">
        <v>5</v>
      </c>
      <c r="D17" s="15" t="s">
        <v>21</v>
      </c>
      <c r="E17" s="18">
        <v>10</v>
      </c>
      <c r="F17" s="16">
        <v>0</v>
      </c>
      <c r="G17" s="17">
        <f>IF(F17+F18&lt;E17,C17*F17,IF(F17&lt;E17,C17*F17,C17*E17))</f>
        <v>0</v>
      </c>
    </row>
    <row r="18" spans="1:7" ht="30" customHeight="1">
      <c r="A18" s="12">
        <f t="shared" si="0"/>
        <v>8</v>
      </c>
      <c r="B18" s="13" t="s">
        <v>22</v>
      </c>
      <c r="C18" s="14">
        <v>3</v>
      </c>
      <c r="D18" s="15" t="s">
        <v>21</v>
      </c>
      <c r="E18" s="19"/>
      <c r="F18" s="16">
        <v>0</v>
      </c>
      <c r="G18" s="17">
        <f>IF(F17+F18&lt;E17,C18*F18,IF(E17-F17&gt;0,C18*(E17-F17),0))</f>
        <v>0</v>
      </c>
    </row>
    <row r="19" spans="1:7" ht="30" customHeight="1">
      <c r="A19" s="12">
        <f t="shared" si="0"/>
        <v>9</v>
      </c>
      <c r="B19" s="13" t="s">
        <v>23</v>
      </c>
      <c r="C19" s="14">
        <v>5</v>
      </c>
      <c r="D19" s="15" t="s">
        <v>24</v>
      </c>
      <c r="E19" s="15">
        <v>3</v>
      </c>
      <c r="F19" s="16">
        <v>0</v>
      </c>
      <c r="G19" s="17">
        <f>IF(F19&lt;E19,C19*F19,C19*E19)</f>
        <v>0</v>
      </c>
    </row>
    <row r="20" spans="1:7" ht="30" customHeight="1">
      <c r="A20" s="12">
        <f t="shared" si="0"/>
        <v>10</v>
      </c>
      <c r="B20" s="13" t="s">
        <v>25</v>
      </c>
      <c r="C20" s="14">
        <v>2</v>
      </c>
      <c r="D20" s="15" t="s">
        <v>26</v>
      </c>
      <c r="E20" s="15">
        <v>3</v>
      </c>
      <c r="F20" s="16">
        <v>0</v>
      </c>
      <c r="G20" s="17">
        <f t="shared" si="1"/>
        <v>0</v>
      </c>
    </row>
    <row r="21" spans="1:7" ht="30" customHeight="1">
      <c r="A21" s="12">
        <f t="shared" si="0"/>
        <v>11</v>
      </c>
      <c r="B21" s="13" t="s">
        <v>27</v>
      </c>
      <c r="C21" s="14">
        <v>3</v>
      </c>
      <c r="D21" s="15" t="s">
        <v>28</v>
      </c>
      <c r="E21" s="15">
        <v>3</v>
      </c>
      <c r="F21" s="16">
        <v>0</v>
      </c>
      <c r="G21" s="17">
        <f t="shared" si="1"/>
        <v>0</v>
      </c>
    </row>
    <row r="22" spans="1:7" ht="30" customHeight="1">
      <c r="A22" s="12">
        <f t="shared" si="0"/>
        <v>12</v>
      </c>
      <c r="B22" s="13" t="s">
        <v>29</v>
      </c>
      <c r="C22" s="14">
        <v>5</v>
      </c>
      <c r="D22" s="15" t="s">
        <v>30</v>
      </c>
      <c r="E22" s="18">
        <v>5</v>
      </c>
      <c r="F22" s="16">
        <v>0</v>
      </c>
      <c r="G22" s="17">
        <f>IF(F22+F23+F24&lt;=E22,C22*F22,IF(F22&lt;E22,C22*F22,C22*E22))</f>
        <v>0</v>
      </c>
    </row>
    <row r="23" spans="1:7" ht="30" customHeight="1">
      <c r="A23" s="12">
        <f t="shared" si="0"/>
        <v>13</v>
      </c>
      <c r="B23" s="13" t="s">
        <v>31</v>
      </c>
      <c r="C23" s="14">
        <v>3</v>
      </c>
      <c r="D23" s="15" t="s">
        <v>30</v>
      </c>
      <c r="E23" s="20"/>
      <c r="F23" s="16">
        <v>0</v>
      </c>
      <c r="G23" s="17">
        <f>IF(F22+F23+F24&lt;=E22,C23*F23,IF(E22-F22&gt;0,C23*(E22-F22),0))</f>
        <v>0</v>
      </c>
    </row>
    <row r="24" spans="1:7" ht="30" customHeight="1">
      <c r="A24" s="12">
        <f t="shared" si="0"/>
        <v>14</v>
      </c>
      <c r="B24" s="13" t="s">
        <v>32</v>
      </c>
      <c r="C24" s="14">
        <v>1</v>
      </c>
      <c r="D24" s="15" t="s">
        <v>30</v>
      </c>
      <c r="E24" s="19"/>
      <c r="F24" s="16">
        <v>0</v>
      </c>
      <c r="G24" s="17">
        <f>IF(F22+F23+F24&lt;=E22,C24*F24,IF(E22-F22-F23&gt;0,C24*(E22-F22-F23),0))</f>
        <v>0</v>
      </c>
    </row>
    <row r="25" spans="1:7" ht="61.5" customHeight="1">
      <c r="A25" s="12">
        <f t="shared" si="0"/>
        <v>15</v>
      </c>
      <c r="B25" s="13" t="s">
        <v>33</v>
      </c>
      <c r="C25" s="14">
        <v>0.5</v>
      </c>
      <c r="D25" s="15" t="s">
        <v>34</v>
      </c>
      <c r="E25" s="15">
        <v>5</v>
      </c>
      <c r="F25" s="16">
        <v>0</v>
      </c>
      <c r="G25" s="17">
        <f>IF(F25&lt;E25,C25*F25,C25*E25)</f>
        <v>0</v>
      </c>
    </row>
    <row r="26" spans="1:7" ht="30" customHeight="1">
      <c r="A26" s="21"/>
      <c r="B26" s="22" t="s">
        <v>35</v>
      </c>
      <c r="C26" s="23"/>
      <c r="D26" s="15"/>
      <c r="E26" s="15"/>
      <c r="F26" s="15"/>
      <c r="G26" s="23">
        <f>SUM(G11:G25)</f>
        <v>0</v>
      </c>
    </row>
    <row r="28" spans="1:7" ht="40.5" customHeight="1">
      <c r="A28" s="24" t="s">
        <v>36</v>
      </c>
      <c r="B28" s="25" t="s">
        <v>37</v>
      </c>
      <c r="C28" s="25"/>
      <c r="D28" s="25"/>
      <c r="E28" s="25"/>
      <c r="F28" s="25"/>
      <c r="G28" s="25"/>
    </row>
    <row r="29" spans="1:7" ht="40.5" customHeight="1">
      <c r="A29" s="24" t="s">
        <v>38</v>
      </c>
      <c r="B29" s="25" t="s">
        <v>39</v>
      </c>
      <c r="C29" s="25"/>
      <c r="D29" s="25"/>
      <c r="E29" s="25"/>
      <c r="F29" s="25"/>
      <c r="G29" s="25"/>
    </row>
    <row r="30" spans="2:7" ht="54" customHeight="1">
      <c r="B30" s="25" t="s">
        <v>40</v>
      </c>
      <c r="C30" s="25"/>
      <c r="D30" s="25"/>
      <c r="E30" s="25"/>
      <c r="F30" s="25"/>
      <c r="G30" s="25"/>
    </row>
  </sheetData>
  <sheetProtection password="CCE9" sheet="1" objects="1"/>
  <mergeCells count="15">
    <mergeCell ref="A1:E1"/>
    <mergeCell ref="F1:G1"/>
    <mergeCell ref="A2:G2"/>
    <mergeCell ref="A3:G3"/>
    <mergeCell ref="A4:G4"/>
    <mergeCell ref="A5:G5"/>
    <mergeCell ref="A6:G6"/>
    <mergeCell ref="A7:G7"/>
    <mergeCell ref="A8:G8"/>
    <mergeCell ref="A9:G9"/>
    <mergeCell ref="B28:G28"/>
    <mergeCell ref="B29:G29"/>
    <mergeCell ref="B30:G30"/>
    <mergeCell ref="E17:E18"/>
    <mergeCell ref="E22:E24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74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Maristela Corrêa Meller</dc:creator>
  <cp:keywords/>
  <dc:description/>
  <cp:lastModifiedBy>PPG Quimica</cp:lastModifiedBy>
  <cp:lastPrinted>2021-01-20T21:30:39Z</cp:lastPrinted>
  <dcterms:created xsi:type="dcterms:W3CDTF">2019-04-25T20:41:56Z</dcterms:created>
  <dcterms:modified xsi:type="dcterms:W3CDTF">2023-04-28T22:08:47Z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1046</vt:i4>
  </property>
  <property fmtid="{D5CDD505-2E9C-101B-9397-08002B2CF9AE}" pid="3" name="I">
    <vt:lpwstr>1D096FFF953E4C17898FF624479F0D00</vt:lpwstr>
  </property>
  <property fmtid="{D5CDD505-2E9C-101B-9397-08002B2CF9AE}" pid="4" name="KSOProductBuildV">
    <vt:lpwstr>1046-11.2.0.11536</vt:lpwstr>
  </property>
</Properties>
</file>