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DE CALCULO" sheetId="1" r:id="rId4"/>
  </sheets>
  <definedNames/>
  <calcPr/>
  <extLst>
    <ext uri="GoogleSheetsCustomDataVersion2">
      <go:sheetsCustomData xmlns:go="http://customooxmlschemas.google.com/" r:id="rId5" roundtripDataChecksum="mTGVMTQl6BAkBNnfgL9s1TrvNStqYaBUa2mVUtVrfvE="/>
    </ext>
  </extLst>
</workbook>
</file>

<file path=xl/sharedStrings.xml><?xml version="1.0" encoding="utf-8"?>
<sst xmlns="http://schemas.openxmlformats.org/spreadsheetml/2006/main" count="78" uniqueCount="48">
  <si>
    <t xml:space="preserve">PONTUAÇÃO DO CURRÍCULO LATTES  </t>
  </si>
  <si>
    <t xml:space="preserve">EDITAL 01/2026 DE BOLSAS/PPGEM/UFJF       </t>
  </si>
  <si>
    <t>MESTRADO</t>
  </si>
  <si>
    <t>ANEXO I-M</t>
  </si>
  <si>
    <t>CANDIDATA OU CANDIDATO</t>
  </si>
  <si>
    <t>PONTUAÇÃO FINAL</t>
  </si>
  <si>
    <t xml:space="preserve">Nome: </t>
  </si>
  <si>
    <t xml:space="preserve">FORMAÇÃO ACADÊMICA (SEM LIMITE TEMPORAL)                                                     </t>
  </si>
  <si>
    <t xml:space="preserve"> Especificação</t>
  </si>
  <si>
    <t>Máximo de produtos</t>
  </si>
  <si>
    <t>Valor de cada produto</t>
  </si>
  <si>
    <t>Pontuação máxima</t>
  </si>
  <si>
    <t>Nº de produtos do candidata(o)</t>
  </si>
  <si>
    <t>TOTAL DE PONTOS</t>
  </si>
  <si>
    <t xml:space="preserve">Experiências de mobilidade acadêmica (Programa Ciência Sem Fronteiras, Intercâmbios diversos em território nacional e internacional, Estágios sanduiche no Exterior) </t>
  </si>
  <si>
    <t>Pós-graduação lato sensu concluída em
Educação Matemática, Matemática, Estatística, Ciência da Computação ou Educação.</t>
  </si>
  <si>
    <t>Pontuação de Formação Acadêmica</t>
  </si>
  <si>
    <t xml:space="preserve">FORMAÇÃO COMPLEMENTAR (ÚLTIMOS 10 ANOS)                                                              </t>
  </si>
  <si>
    <t>Nº de produtos do candidata (o)</t>
  </si>
  <si>
    <t xml:space="preserve"> Curso de formação (mínimo de 180h) </t>
  </si>
  <si>
    <t xml:space="preserve"> Minicursos ou oficinas (de 4h a 10h)</t>
  </si>
  <si>
    <t xml:space="preserve"> Curso de curta duração (de 11h a 40h)</t>
  </si>
  <si>
    <t xml:space="preserve"> Curso de média duração (de 41h a 179 h)</t>
  </si>
  <si>
    <t>Pontuação de Formação  Complementar</t>
  </si>
  <si>
    <t xml:space="preserve">ATUAÇÃO PROFISSIONAL (SEM LIMITE TEMPORAL)                                                    </t>
  </si>
  <si>
    <t>Nº de MESES TOTALIZADOS com os produtos do(a) candidato(a)</t>
  </si>
  <si>
    <r>
      <rPr>
        <rFont val="Arial"/>
        <color theme="1"/>
        <sz val="16.0"/>
      </rPr>
      <t xml:space="preserve"> Disciplina ministrada na graduação presencial ou à distância (</t>
    </r>
    <r>
      <rPr>
        <rFont val="Arial"/>
        <color rgb="FFFF0000"/>
        <sz val="16.0"/>
      </rPr>
      <t>respeitar o máximo de produtos que totalizem no máximo 12 meses</t>
    </r>
    <r>
      <rPr>
        <rFont val="Arial"/>
        <color theme="1"/>
        <sz val="16.0"/>
      </rPr>
      <t>)</t>
    </r>
  </si>
  <si>
    <r>
      <rPr>
        <rFont val="Arial"/>
        <color theme="1"/>
        <sz val="16.0"/>
      </rPr>
      <t xml:space="preserve"> Experiência na docência e/ou Experiência em gestão do Ensino (</t>
    </r>
    <r>
      <rPr>
        <rFont val="Arial"/>
        <color rgb="FFFF0000"/>
        <sz val="16.0"/>
      </rPr>
      <t>respeitar o máximo de produtos que totalizem no máximo 72 meses</t>
    </r>
    <r>
      <rPr>
        <rFont val="Arial"/>
        <color theme="1"/>
        <sz val="16.0"/>
      </rPr>
      <t xml:space="preserve">)  </t>
    </r>
  </si>
  <si>
    <r>
      <rPr>
        <rFont val="Arial"/>
        <color theme="1"/>
        <sz val="16.0"/>
      </rPr>
      <t xml:space="preserve"> Experiência em docência em cursos livres ( Artes, Natação, Dança, Técnicos,Música, ...); Experiência em Educação Popular; Experiência em Educação Social; Experiência educativas em espaços não escolares (</t>
    </r>
    <r>
      <rPr>
        <rFont val="Arial"/>
        <color rgb="FFFF0000"/>
        <sz val="16.0"/>
      </rPr>
      <t>respeitar o máximo de produtos que totalizem no máximo 72 meses</t>
    </r>
    <r>
      <rPr>
        <rFont val="Arial"/>
        <color theme="1"/>
        <sz val="16.0"/>
      </rPr>
      <t>)</t>
    </r>
  </si>
  <si>
    <r>
      <rPr>
        <rFont val="Arial"/>
        <b/>
        <color theme="1"/>
        <sz val="16.0"/>
      </rPr>
      <t xml:space="preserve"> </t>
    </r>
    <r>
      <rPr>
        <rFont val="Arial"/>
        <color theme="1"/>
        <sz val="16.0"/>
      </rPr>
      <t>Tutoria em educação a distância (</t>
    </r>
    <r>
      <rPr>
        <rFont val="Arial"/>
        <color rgb="FFFF0000"/>
        <sz val="16.0"/>
      </rPr>
      <t>respeitar o máximo de produtos que totalizem no máximo 12 meses</t>
    </r>
    <r>
      <rPr>
        <rFont val="Arial"/>
        <color theme="1"/>
        <sz val="16.0"/>
      </rPr>
      <t>)</t>
    </r>
  </si>
  <si>
    <t>Pontuação de Atuação Profissional</t>
  </si>
  <si>
    <t>PRODUÇÃO TÉCNICA (ÚLTIMOS CINCO ANOS)</t>
  </si>
  <si>
    <t xml:space="preserve"> Assessoria e consultoria em educação pública, produtos tecnológicos para Ensino, participação em comitê científico, participação em organização/coordenação de evento, ministrar minicursos, cursos, palestras, pareceres (em modo presencial ou remoto).</t>
  </si>
  <si>
    <t xml:space="preserve"> Outros trabalhos/ situações em que atuou profissionalmente na área da Educação.</t>
  </si>
  <si>
    <t>Pontuação de Produção Técnica</t>
  </si>
  <si>
    <t xml:space="preserve">PROJETOS - PESQUISA E EXTENSÃO (SEM LIMITE TEMPORAL)                                                            </t>
  </si>
  <si>
    <r>
      <rPr>
        <rFont val="Arial"/>
        <color theme="1"/>
        <sz val="16.0"/>
      </rPr>
      <t>Coordenação de Projeto de Pesquisa e/ou de Extensão (</t>
    </r>
    <r>
      <rPr>
        <rFont val="Arial"/>
        <color rgb="FFFF0000"/>
        <sz val="16.0"/>
      </rPr>
      <t>respeitar o máximo de produtos que totalizem no máximo 12 meses</t>
    </r>
    <r>
      <rPr>
        <rFont val="Arial"/>
        <color theme="1"/>
        <sz val="16.0"/>
      </rPr>
      <t>)</t>
    </r>
  </si>
  <si>
    <r>
      <rPr>
        <rFont val="Arial"/>
        <color theme="1"/>
        <sz val="16.0"/>
      </rPr>
      <t>Participação em Equipe de Projeto de Pesquisa ou Grupo de Estudos ou Pesquisa cadastrado no CNPq  e/ou extensão (PIBID, Monitoria, bolsa de extensão, IC, TP, voluntário) (</t>
    </r>
    <r>
      <rPr>
        <rFont val="Arial"/>
        <color rgb="FFFF0000"/>
        <sz val="16.0"/>
      </rPr>
      <t>respeitar o máximo de produtos que totalizem no máximo 48 meses</t>
    </r>
    <r>
      <rPr>
        <rFont val="Arial"/>
        <color theme="1"/>
        <sz val="16.0"/>
      </rPr>
      <t>)</t>
    </r>
  </si>
  <si>
    <t>Pontuação de Projetos - Pesquisa e extensão</t>
  </si>
  <si>
    <t xml:space="preserve">PRODUÇÃO BIBLIOGRÁFICA COM ISBN OU ISSN (ÚLTIMOS CINCO ANOS)                          </t>
  </si>
  <si>
    <t>Artigos Completos Publicados em Periódicos OU Artigos Completos Aceitos para Publicação</t>
  </si>
  <si>
    <t xml:space="preserve"> Livros ou Capítulos de livros</t>
  </si>
  <si>
    <t xml:space="preserve">Trabalhos Completos em Anais de Eventos </t>
  </si>
  <si>
    <t xml:space="preserve"> Resumos Publicados em eventos </t>
  </si>
  <si>
    <t xml:space="preserve"> Apresentações de Trabalhos em Eventos</t>
  </si>
  <si>
    <t xml:space="preserve"> Relatório de pesquisa</t>
  </si>
  <si>
    <t>Pontuação de Produção Bibliográfica</t>
  </si>
  <si>
    <t>OBSERVAÇÕES PERTINENTES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</si>
</sst>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theme="1"/>
      <name val="Calibri"/>
      <scheme val="minor"/>
    </font>
    <font>
      <sz val="16.0"/>
      <color theme="1"/>
      <name val="Arial"/>
    </font>
    <font>
      <b/>
      <sz val="20.0"/>
      <color theme="1"/>
      <name val="Arial"/>
    </font>
    <font/>
    <font>
      <b/>
      <sz val="18.0"/>
      <color theme="1"/>
      <name val="Arial"/>
    </font>
    <font>
      <b/>
      <sz val="16.0"/>
      <color theme="1"/>
      <name val="Arial"/>
    </font>
    <font>
      <sz val="16.0"/>
      <color theme="1"/>
      <name val="Calibri"/>
    </font>
    <font>
      <sz val="15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</fills>
  <borders count="3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3" fontId="5" numFmtId="0" xfId="0" applyAlignment="1" applyBorder="1" applyFill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10" fillId="4" fontId="5" numFmtId="164" xfId="0" applyAlignment="1" applyBorder="1" applyFill="1" applyFont="1" applyNumberFormat="1">
      <alignment horizontal="center" vertical="center"/>
    </xf>
    <xf borderId="13" fillId="0" fontId="3" numFmtId="0" xfId="0" applyBorder="1" applyFont="1"/>
    <xf borderId="10" fillId="5" fontId="5" numFmtId="0" xfId="0" applyAlignment="1" applyBorder="1" applyFill="1" applyFont="1">
      <alignment horizontal="left" shrinkToFit="0" vertical="center" wrapText="1"/>
    </xf>
    <xf borderId="10" fillId="4" fontId="2" numFmtId="2" xfId="0" applyAlignment="1" applyBorder="1" applyFont="1" applyNumberFormat="1">
      <alignment horizontal="center" shrinkToFit="0" vertical="center" wrapText="1"/>
    </xf>
    <xf borderId="14" fillId="4" fontId="5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17" fillId="3" fontId="5" numFmtId="0" xfId="0" applyAlignment="1" applyBorder="1" applyFont="1">
      <alignment vertical="center"/>
    </xf>
    <xf borderId="17" fillId="3" fontId="5" numFmtId="0" xfId="0" applyAlignment="1" applyBorder="1" applyFont="1">
      <alignment horizontal="center" shrinkToFit="0" vertical="center" wrapText="1"/>
    </xf>
    <xf borderId="18" fillId="3" fontId="5" numFmtId="0" xfId="0" applyAlignment="1" applyBorder="1" applyFont="1">
      <alignment horizontal="center" shrinkToFit="0" vertical="center" wrapText="1"/>
    </xf>
    <xf borderId="17" fillId="3" fontId="5" numFmtId="164" xfId="0" applyAlignment="1" applyBorder="1" applyFont="1" applyNumberFormat="1">
      <alignment horizontal="center" shrinkToFit="0" vertical="center" wrapText="1"/>
    </xf>
    <xf borderId="17" fillId="0" fontId="1" numFmtId="0" xfId="0" applyAlignment="1" applyBorder="1" applyFont="1">
      <alignment horizontal="center" vertical="center"/>
    </xf>
    <xf borderId="17" fillId="3" fontId="1" numFmtId="49" xfId="0" applyAlignment="1" applyBorder="1" applyFont="1" applyNumberFormat="1">
      <alignment horizontal="left" readingOrder="0" shrinkToFit="0" vertical="center" wrapText="1"/>
    </xf>
    <xf borderId="17" fillId="3" fontId="1" numFmtId="0" xfId="0" applyAlignment="1" applyBorder="1" applyFont="1">
      <alignment horizontal="center" vertical="center"/>
    </xf>
    <xf borderId="17" fillId="6" fontId="1" numFmtId="0" xfId="0" applyAlignment="1" applyBorder="1" applyFill="1" applyFont="1">
      <alignment horizontal="center" vertical="center"/>
    </xf>
    <xf borderId="19" fillId="0" fontId="1" numFmtId="0" xfId="0" applyAlignment="1" applyBorder="1" applyFont="1">
      <alignment horizontal="center" vertical="center"/>
    </xf>
    <xf borderId="17" fillId="3" fontId="5" numFmtId="2" xfId="0" applyAlignment="1" applyBorder="1" applyFont="1" applyNumberFormat="1">
      <alignment horizontal="center" vertical="center"/>
    </xf>
    <xf borderId="17" fillId="7" fontId="1" numFmtId="0" xfId="0" applyAlignment="1" applyBorder="1" applyFill="1" applyFont="1">
      <alignment readingOrder="0" shrinkToFit="0" vertical="center" wrapText="1"/>
    </xf>
    <xf borderId="20" fillId="0" fontId="1" numFmtId="0" xfId="0" applyAlignment="1" applyBorder="1" applyFont="1">
      <alignment horizontal="center" vertical="center"/>
    </xf>
    <xf borderId="17" fillId="2" fontId="5" numFmtId="0" xfId="0" applyAlignment="1" applyBorder="1" applyFont="1">
      <alignment vertical="center"/>
    </xf>
    <xf borderId="17" fillId="2" fontId="1" numFmtId="0" xfId="0" applyAlignment="1" applyBorder="1" applyFont="1">
      <alignment horizontal="center" vertical="center"/>
    </xf>
    <xf borderId="18" fillId="2" fontId="1" numFmtId="0" xfId="0" applyAlignment="1" applyBorder="1" applyFont="1">
      <alignment horizontal="center" vertical="center"/>
    </xf>
    <xf borderId="17" fillId="2" fontId="5" numFmtId="2" xfId="0" applyAlignment="1" applyBorder="1" applyFont="1" applyNumberFormat="1">
      <alignment horizontal="center" vertical="center"/>
    </xf>
    <xf borderId="21" fillId="0" fontId="3" numFmtId="0" xfId="0" applyBorder="1" applyFont="1"/>
    <xf borderId="19" fillId="4" fontId="5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17" fillId="3" fontId="5" numFmtId="0" xfId="0" applyAlignment="1" applyBorder="1" applyFont="1">
      <alignment horizontal="center" vertical="center"/>
    </xf>
    <xf borderId="17" fillId="3" fontId="1" numFmtId="0" xfId="0" applyAlignment="1" applyBorder="1" applyFont="1">
      <alignment vertical="center"/>
    </xf>
    <xf borderId="17" fillId="0" fontId="6" numFmtId="0" xfId="0" applyAlignment="1" applyBorder="1" applyFont="1">
      <alignment horizontal="center" vertical="center"/>
    </xf>
    <xf borderId="17" fillId="0" fontId="1" numFmtId="0" xfId="0" applyAlignment="1" applyBorder="1" applyFont="1">
      <alignment shrinkToFit="0" vertical="center" wrapText="1"/>
    </xf>
    <xf borderId="19" fillId="8" fontId="5" numFmtId="0" xfId="0" applyAlignment="1" applyBorder="1" applyFill="1" applyFont="1">
      <alignment horizontal="center" shrinkToFit="0" vertical="center" wrapText="1"/>
    </xf>
    <xf borderId="17" fillId="3" fontId="1" numFmtId="0" xfId="0" applyAlignment="1" applyBorder="1" applyFont="1">
      <alignment horizontal="left" shrinkToFit="0" vertical="center" wrapText="1"/>
    </xf>
    <xf borderId="18" fillId="6" fontId="1" numFmtId="0" xfId="0" applyAlignment="1" applyBorder="1" applyFont="1">
      <alignment horizontal="center" vertical="center"/>
    </xf>
    <xf borderId="17" fillId="3" fontId="1" numFmtId="0" xfId="0" applyAlignment="1" applyBorder="1" applyFont="1">
      <alignment horizontal="left" readingOrder="0" shrinkToFit="0" vertical="center" wrapText="1"/>
    </xf>
    <xf borderId="20" fillId="3" fontId="1" numFmtId="0" xfId="0" applyAlignment="1" applyBorder="1" applyFont="1">
      <alignment horizontal="center" vertical="center"/>
    </xf>
    <xf borderId="20" fillId="6" fontId="1" numFmtId="1" xfId="0" applyAlignment="1" applyBorder="1" applyFont="1" applyNumberFormat="1">
      <alignment horizontal="center" shrinkToFit="0" vertical="center" wrapText="1"/>
    </xf>
    <xf borderId="20" fillId="6" fontId="1" numFmtId="1" xfId="0" applyAlignment="1" applyBorder="1" applyFont="1" applyNumberFormat="1">
      <alignment horizontal="center" vertical="center"/>
    </xf>
    <xf borderId="20" fillId="3" fontId="5" numFmtId="2" xfId="0" applyAlignment="1" applyBorder="1" applyFont="1" applyNumberFormat="1">
      <alignment horizontal="center" vertical="center"/>
    </xf>
    <xf borderId="19" fillId="9" fontId="5" numFmtId="0" xfId="0" applyAlignment="1" applyBorder="1" applyFill="1" applyFont="1">
      <alignment horizontal="center" vertical="center"/>
    </xf>
    <xf borderId="17" fillId="3" fontId="7" numFmtId="0" xfId="0" applyAlignment="1" applyBorder="1" applyFont="1">
      <alignment readingOrder="0" shrinkToFit="0" vertical="center" wrapText="1"/>
    </xf>
    <xf borderId="17" fillId="3" fontId="7" numFmtId="0" xfId="0" applyAlignment="1" applyBorder="1" applyFont="1">
      <alignment shrinkToFit="0" vertical="center" wrapText="1"/>
    </xf>
    <xf borderId="17" fillId="0" fontId="1" numFmtId="0" xfId="0" applyAlignment="1" applyBorder="1" applyFont="1">
      <alignment horizontal="left" readingOrder="0" shrinkToFit="0" vertical="center" wrapText="1"/>
    </xf>
    <xf borderId="17" fillId="3" fontId="1" numFmtId="0" xfId="0" applyAlignment="1" applyBorder="1" applyFont="1">
      <alignment horizontal="center" shrinkToFit="0" vertical="center" wrapText="1"/>
    </xf>
    <xf borderId="18" fillId="8" fontId="5" numFmtId="0" xfId="0" applyAlignment="1" applyBorder="1" applyFont="1">
      <alignment vertical="center"/>
    </xf>
    <xf borderId="25" fillId="8" fontId="5" numFmtId="0" xfId="0" applyAlignment="1" applyBorder="1" applyFont="1">
      <alignment vertical="center"/>
    </xf>
    <xf borderId="26" fillId="8" fontId="5" numFmtId="0" xfId="0" applyAlignment="1" applyBorder="1" applyFont="1">
      <alignment vertical="center"/>
    </xf>
    <xf borderId="17" fillId="3" fontId="1" numFmtId="0" xfId="0" applyAlignment="1" applyBorder="1" applyFont="1">
      <alignment shrinkToFit="0" vertical="center" wrapText="1"/>
    </xf>
    <xf borderId="17" fillId="3" fontId="5" numFmtId="2" xfId="0" applyAlignment="1" applyBorder="1" applyFont="1" applyNumberFormat="1">
      <alignment horizontal="center"/>
    </xf>
    <xf borderId="17" fillId="3" fontId="1" numFmtId="0" xfId="0" applyAlignment="1" applyBorder="1" applyFont="1">
      <alignment horizontal="left" vertical="center"/>
    </xf>
    <xf borderId="27" fillId="3" fontId="1" numFmtId="0" xfId="0" applyAlignment="1" applyBorder="1" applyFont="1">
      <alignment vertical="center"/>
    </xf>
    <xf borderId="17" fillId="3" fontId="1" numFmtId="0" xfId="0" applyBorder="1" applyFont="1"/>
    <xf borderId="26" fillId="3" fontId="1" numFmtId="0" xfId="0" applyAlignment="1" applyBorder="1" applyFont="1">
      <alignment horizontal="center"/>
    </xf>
    <xf borderId="17" fillId="3" fontId="1" numFmtId="0" xfId="0" applyAlignment="1" applyBorder="1" applyFont="1">
      <alignment horizontal="center"/>
    </xf>
    <xf borderId="17" fillId="6" fontId="1" numFmtId="0" xfId="0" applyAlignment="1" applyBorder="1" applyFont="1">
      <alignment horizontal="center"/>
    </xf>
    <xf borderId="19" fillId="0" fontId="1" numFmtId="0" xfId="0" applyAlignment="1" applyBorder="1" applyFont="1">
      <alignment horizontal="center"/>
    </xf>
    <xf borderId="28" fillId="2" fontId="5" numFmtId="0" xfId="0" applyBorder="1" applyFont="1"/>
    <xf borderId="27" fillId="2" fontId="1" numFmtId="0" xfId="0" applyAlignment="1" applyBorder="1" applyFont="1">
      <alignment horizontal="center"/>
    </xf>
    <xf borderId="27" fillId="2" fontId="1" numFmtId="0" xfId="0" applyAlignment="1" applyBorder="1" applyFont="1">
      <alignment horizontal="center" vertical="center"/>
    </xf>
    <xf borderId="29" fillId="2" fontId="1" numFmtId="0" xfId="0" applyAlignment="1" applyBorder="1" applyFont="1">
      <alignment horizontal="center"/>
    </xf>
    <xf borderId="27" fillId="2" fontId="5" numFmtId="2" xfId="0" applyAlignment="1" applyBorder="1" applyFont="1" applyNumberFormat="1">
      <alignment horizontal="center"/>
    </xf>
    <xf borderId="1" fillId="5" fontId="5" numFmtId="0" xfId="0" applyAlignment="1" applyBorder="1" applyFont="1">
      <alignment horizontal="center" shrinkToFit="0" vertical="center" wrapText="1"/>
    </xf>
    <xf borderId="30" fillId="5" fontId="5" numFmtId="0" xfId="0" applyAlignment="1" applyBorder="1" applyFont="1">
      <alignment horizontal="center" shrinkToFit="0" vertical="top" wrapText="1"/>
    </xf>
    <xf borderId="31" fillId="0" fontId="3" numFmtId="0" xfId="0" applyBorder="1" applyFont="1"/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200025</xdr:rowOff>
    </xdr:from>
    <xdr:ext cx="3810000" cy="1266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14"/>
    <col customWidth="1" min="2" max="2" width="95.0"/>
    <col customWidth="1" min="3" max="3" width="19.86"/>
    <col customWidth="1" min="4" max="4" width="22.43"/>
    <col customWidth="1" min="5" max="5" width="16.71"/>
    <col customWidth="1" min="6" max="6" width="25.43"/>
    <col customWidth="1" min="7" max="7" width="30.43"/>
    <col customWidth="1" min="8" max="8" width="23.71"/>
  </cols>
  <sheetData>
    <row r="1" ht="69.0" customHeight="1">
      <c r="A1" s="1"/>
      <c r="B1" s="2" t="s">
        <v>0</v>
      </c>
      <c r="C1" s="3"/>
      <c r="D1" s="3"/>
      <c r="E1" s="3"/>
      <c r="F1" s="3"/>
      <c r="G1" s="3"/>
      <c r="H1" s="4"/>
    </row>
    <row r="2" ht="35.25" customHeight="1">
      <c r="B2" s="5" t="s">
        <v>1</v>
      </c>
      <c r="C2" s="6"/>
      <c r="D2" s="6"/>
      <c r="E2" s="6"/>
      <c r="F2" s="6"/>
      <c r="G2" s="6"/>
      <c r="H2" s="7"/>
    </row>
    <row r="3" ht="35.25" customHeight="1">
      <c r="B3" s="8" t="s">
        <v>2</v>
      </c>
      <c r="C3" s="6"/>
      <c r="D3" s="6"/>
      <c r="E3" s="6"/>
      <c r="F3" s="6"/>
      <c r="G3" s="6"/>
      <c r="H3" s="7"/>
    </row>
    <row r="4" ht="35.25" customHeight="1">
      <c r="B4" s="9" t="s">
        <v>3</v>
      </c>
      <c r="C4" s="10"/>
      <c r="D4" s="10"/>
      <c r="E4" s="10"/>
      <c r="F4" s="10"/>
      <c r="G4" s="10"/>
      <c r="H4" s="11"/>
    </row>
    <row r="5" ht="87.75" customHeight="1">
      <c r="B5" s="12" t="s">
        <v>4</v>
      </c>
      <c r="C5" s="13"/>
      <c r="D5" s="14"/>
      <c r="E5" s="15" t="s">
        <v>5</v>
      </c>
      <c r="F5" s="13"/>
      <c r="G5" s="13"/>
      <c r="H5" s="16"/>
    </row>
    <row r="6" ht="49.5" customHeight="1">
      <c r="B6" s="17" t="s">
        <v>6</v>
      </c>
      <c r="C6" s="13"/>
      <c r="D6" s="14"/>
      <c r="E6" s="18">
        <f>(H11+H18+H25+H30+H35+H44)</f>
        <v>0</v>
      </c>
      <c r="F6" s="13"/>
      <c r="G6" s="13"/>
      <c r="H6" s="16"/>
    </row>
    <row r="7" ht="38.25" customHeight="1">
      <c r="B7" s="19" t="s">
        <v>7</v>
      </c>
      <c r="C7" s="20"/>
      <c r="D7" s="20"/>
      <c r="E7" s="20"/>
      <c r="F7" s="20"/>
      <c r="G7" s="20"/>
      <c r="H7" s="21"/>
    </row>
    <row r="8" ht="93.0" customHeight="1">
      <c r="B8" s="22" t="s">
        <v>8</v>
      </c>
      <c r="C8" s="23" t="s">
        <v>9</v>
      </c>
      <c r="D8" s="23" t="s">
        <v>10</v>
      </c>
      <c r="E8" s="23" t="s">
        <v>11</v>
      </c>
      <c r="F8" s="23" t="s">
        <v>12</v>
      </c>
      <c r="G8" s="24"/>
      <c r="H8" s="25" t="s">
        <v>13</v>
      </c>
    </row>
    <row r="9" ht="125.25" customHeight="1">
      <c r="A9" s="26">
        <v>1.0</v>
      </c>
      <c r="B9" s="27" t="s">
        <v>14</v>
      </c>
      <c r="C9" s="28">
        <v>1.0</v>
      </c>
      <c r="D9" s="28">
        <v>8.0</v>
      </c>
      <c r="E9" s="28">
        <v>8.0</v>
      </c>
      <c r="F9" s="29"/>
      <c r="G9" s="30"/>
      <c r="H9" s="31">
        <f t="shared" ref="H9:H10" si="1">(F9*D9)</f>
        <v>0</v>
      </c>
    </row>
    <row r="10" ht="84.0" customHeight="1">
      <c r="A10" s="26">
        <v>2.0</v>
      </c>
      <c r="B10" s="32" t="s">
        <v>15</v>
      </c>
      <c r="C10" s="28">
        <v>1.0</v>
      </c>
      <c r="D10" s="28">
        <v>8.0</v>
      </c>
      <c r="E10" s="28">
        <f>C10*D10</f>
        <v>8</v>
      </c>
      <c r="F10" s="29"/>
      <c r="G10" s="30"/>
      <c r="H10" s="31">
        <f t="shared" si="1"/>
        <v>0</v>
      </c>
    </row>
    <row r="11" ht="32.25" customHeight="1">
      <c r="A11" s="33"/>
      <c r="B11" s="34" t="s">
        <v>16</v>
      </c>
      <c r="C11" s="35"/>
      <c r="D11" s="35"/>
      <c r="E11" s="35">
        <f>SUM(E9:E10)</f>
        <v>16</v>
      </c>
      <c r="F11" s="35"/>
      <c r="G11" s="36"/>
      <c r="H11" s="37">
        <f>SUM(H9:H10)</f>
        <v>0</v>
      </c>
    </row>
    <row r="12" ht="38.25" customHeight="1">
      <c r="A12" s="38"/>
      <c r="B12" s="39" t="s">
        <v>17</v>
      </c>
      <c r="C12" s="40"/>
      <c r="D12" s="40"/>
      <c r="E12" s="40"/>
      <c r="F12" s="40"/>
      <c r="G12" s="40"/>
      <c r="H12" s="41"/>
    </row>
    <row r="13" ht="55.5" customHeight="1">
      <c r="A13" s="42"/>
      <c r="B13" s="22" t="s">
        <v>8</v>
      </c>
      <c r="C13" s="23" t="s">
        <v>9</v>
      </c>
      <c r="D13" s="23" t="s">
        <v>10</v>
      </c>
      <c r="E13" s="23" t="s">
        <v>11</v>
      </c>
      <c r="F13" s="23" t="s">
        <v>18</v>
      </c>
      <c r="G13" s="43"/>
      <c r="H13" s="25" t="s">
        <v>13</v>
      </c>
    </row>
    <row r="14" ht="20.25" customHeight="1">
      <c r="A14" s="26">
        <v>3.0</v>
      </c>
      <c r="B14" s="44" t="s">
        <v>19</v>
      </c>
      <c r="C14" s="28">
        <v>1.0</v>
      </c>
      <c r="D14" s="28">
        <v>10.05</v>
      </c>
      <c r="E14" s="28">
        <f t="shared" ref="E14:E17" si="2">C14*D14</f>
        <v>10.05</v>
      </c>
      <c r="F14" s="29"/>
      <c r="G14" s="30"/>
      <c r="H14" s="31">
        <f t="shared" ref="H14:H17" si="3">(F14*D14)</f>
        <v>0</v>
      </c>
    </row>
    <row r="15" ht="20.25" customHeight="1">
      <c r="A15" s="45">
        <v>4.0</v>
      </c>
      <c r="B15" s="46" t="s">
        <v>20</v>
      </c>
      <c r="C15" s="26">
        <v>5.0</v>
      </c>
      <c r="D15" s="28">
        <v>0.15</v>
      </c>
      <c r="E15" s="28">
        <f t="shared" si="2"/>
        <v>0.75</v>
      </c>
      <c r="F15" s="29"/>
      <c r="G15" s="30"/>
      <c r="H15" s="31">
        <f t="shared" si="3"/>
        <v>0</v>
      </c>
    </row>
    <row r="16" ht="20.25" customHeight="1">
      <c r="A16" s="45">
        <v>5.0</v>
      </c>
      <c r="B16" s="46" t="s">
        <v>21</v>
      </c>
      <c r="C16" s="26">
        <v>8.0</v>
      </c>
      <c r="D16" s="28">
        <v>0.25</v>
      </c>
      <c r="E16" s="28">
        <f t="shared" si="2"/>
        <v>2</v>
      </c>
      <c r="F16" s="29"/>
      <c r="G16" s="30"/>
      <c r="H16" s="31">
        <f t="shared" si="3"/>
        <v>0</v>
      </c>
    </row>
    <row r="17" ht="20.25" customHeight="1">
      <c r="A17" s="45">
        <v>6.0</v>
      </c>
      <c r="B17" s="46" t="s">
        <v>22</v>
      </c>
      <c r="C17" s="26">
        <v>3.0</v>
      </c>
      <c r="D17" s="28">
        <v>0.4</v>
      </c>
      <c r="E17" s="28">
        <f t="shared" si="2"/>
        <v>1.2</v>
      </c>
      <c r="F17" s="29"/>
      <c r="G17" s="30"/>
      <c r="H17" s="31">
        <f t="shared" si="3"/>
        <v>0</v>
      </c>
    </row>
    <row r="18" ht="28.5" customHeight="1">
      <c r="A18" s="33"/>
      <c r="B18" s="34" t="s">
        <v>23</v>
      </c>
      <c r="C18" s="35"/>
      <c r="D18" s="35"/>
      <c r="E18" s="35">
        <f>SUM(E14:E17)</f>
        <v>14</v>
      </c>
      <c r="F18" s="35"/>
      <c r="G18" s="36"/>
      <c r="H18" s="37">
        <f>SUM(H14:H17)</f>
        <v>0</v>
      </c>
    </row>
    <row r="19" ht="38.25" customHeight="1">
      <c r="A19" s="38"/>
      <c r="B19" s="47" t="s">
        <v>24</v>
      </c>
      <c r="C19" s="40"/>
      <c r="D19" s="40"/>
      <c r="E19" s="40"/>
      <c r="F19" s="40"/>
      <c r="G19" s="40"/>
      <c r="H19" s="41"/>
    </row>
    <row r="20" ht="85.5" customHeight="1">
      <c r="A20" s="42"/>
      <c r="B20" s="22" t="s">
        <v>8</v>
      </c>
      <c r="C20" s="23" t="s">
        <v>9</v>
      </c>
      <c r="D20" s="23" t="s">
        <v>10</v>
      </c>
      <c r="E20" s="23" t="s">
        <v>11</v>
      </c>
      <c r="F20" s="23" t="s">
        <v>18</v>
      </c>
      <c r="G20" s="23" t="s">
        <v>25</v>
      </c>
      <c r="H20" s="25" t="s">
        <v>13</v>
      </c>
    </row>
    <row r="21" ht="73.5" customHeight="1">
      <c r="A21" s="26">
        <v>7.0</v>
      </c>
      <c r="B21" s="48" t="s">
        <v>26</v>
      </c>
      <c r="C21" s="28">
        <v>2.0</v>
      </c>
      <c r="D21" s="28">
        <v>2.0</v>
      </c>
      <c r="E21" s="28">
        <f t="shared" ref="E21:E22" si="4">C21*D21</f>
        <v>4</v>
      </c>
      <c r="F21" s="29"/>
      <c r="G21" s="49"/>
      <c r="H21" s="31">
        <f>E21*(G21/12)</f>
        <v>0</v>
      </c>
    </row>
    <row r="22" ht="84.0" customHeight="1">
      <c r="A22" s="26">
        <v>8.0</v>
      </c>
      <c r="B22" s="50" t="s">
        <v>27</v>
      </c>
      <c r="C22" s="51">
        <v>12.0</v>
      </c>
      <c r="D22" s="51">
        <v>1.4</v>
      </c>
      <c r="E22" s="51">
        <f t="shared" si="4"/>
        <v>16.8</v>
      </c>
      <c r="F22" s="52"/>
      <c r="G22" s="53"/>
      <c r="H22" s="54">
        <f>E22*(G22/72)</f>
        <v>0</v>
      </c>
    </row>
    <row r="23" ht="107.25" customHeight="1">
      <c r="A23" s="26">
        <v>9.0</v>
      </c>
      <c r="B23" s="50" t="s">
        <v>28</v>
      </c>
      <c r="C23" s="42"/>
      <c r="D23" s="42"/>
      <c r="E23" s="42"/>
      <c r="F23" s="42"/>
      <c r="G23" s="42"/>
      <c r="H23" s="42"/>
    </row>
    <row r="24" ht="60.0" customHeight="1">
      <c r="A24" s="26">
        <v>10.0</v>
      </c>
      <c r="B24" s="48" t="s">
        <v>29</v>
      </c>
      <c r="C24" s="28">
        <v>2.0</v>
      </c>
      <c r="D24" s="28">
        <v>0.6</v>
      </c>
      <c r="E24" s="28">
        <f>C24*D24</f>
        <v>1.2</v>
      </c>
      <c r="F24" s="29"/>
      <c r="G24" s="49"/>
      <c r="H24" s="31">
        <f>E24*(G24/12)</f>
        <v>0</v>
      </c>
    </row>
    <row r="25" ht="29.25" customHeight="1">
      <c r="A25" s="33"/>
      <c r="B25" s="34" t="s">
        <v>30</v>
      </c>
      <c r="C25" s="35"/>
      <c r="D25" s="35"/>
      <c r="E25" s="35">
        <f>E21+E22+E24</f>
        <v>22</v>
      </c>
      <c r="F25" s="35"/>
      <c r="G25" s="36"/>
      <c r="H25" s="37">
        <f>SUM(H21:H24)</f>
        <v>0</v>
      </c>
    </row>
    <row r="26" ht="30.0" customHeight="1">
      <c r="A26" s="38"/>
      <c r="B26" s="55" t="s">
        <v>31</v>
      </c>
      <c r="C26" s="40"/>
      <c r="D26" s="40"/>
      <c r="E26" s="40"/>
      <c r="F26" s="40"/>
      <c r="G26" s="40"/>
      <c r="H26" s="41"/>
    </row>
    <row r="27" ht="85.5" customHeight="1">
      <c r="A27" s="42"/>
      <c r="B27" s="22" t="s">
        <v>8</v>
      </c>
      <c r="C27" s="23" t="s">
        <v>9</v>
      </c>
      <c r="D27" s="23" t="s">
        <v>10</v>
      </c>
      <c r="E27" s="23" t="s">
        <v>11</v>
      </c>
      <c r="F27" s="23" t="s">
        <v>18</v>
      </c>
      <c r="G27" s="23"/>
      <c r="H27" s="25" t="s">
        <v>13</v>
      </c>
    </row>
    <row r="28" ht="84.75" customHeight="1">
      <c r="A28" s="26">
        <v>11.0</v>
      </c>
      <c r="B28" s="56" t="s">
        <v>32</v>
      </c>
      <c r="C28" s="28">
        <v>6.0</v>
      </c>
      <c r="D28" s="28">
        <v>0.5</v>
      </c>
      <c r="E28" s="28">
        <f t="shared" ref="E28:E29" si="5">C28*D28</f>
        <v>3</v>
      </c>
      <c r="F28" s="29"/>
      <c r="G28" s="30"/>
      <c r="H28" s="31">
        <f t="shared" ref="H28:H29" si="6">(F28*D28)</f>
        <v>0</v>
      </c>
    </row>
    <row r="29" ht="42.0" customHeight="1">
      <c r="A29" s="26">
        <v>12.0</v>
      </c>
      <c r="B29" s="57" t="s">
        <v>33</v>
      </c>
      <c r="C29" s="28">
        <v>5.0</v>
      </c>
      <c r="D29" s="28">
        <v>0.2</v>
      </c>
      <c r="E29" s="28">
        <f t="shared" si="5"/>
        <v>1</v>
      </c>
      <c r="F29" s="29"/>
      <c r="G29" s="30"/>
      <c r="H29" s="31">
        <f t="shared" si="6"/>
        <v>0</v>
      </c>
    </row>
    <row r="30" ht="30.75" customHeight="1">
      <c r="A30" s="33"/>
      <c r="B30" s="34" t="s">
        <v>34</v>
      </c>
      <c r="C30" s="35"/>
      <c r="D30" s="35"/>
      <c r="E30" s="35">
        <f>SUM(E28:E29)</f>
        <v>4</v>
      </c>
      <c r="F30" s="35"/>
      <c r="G30" s="36"/>
      <c r="H30" s="37">
        <f>SUM(H28:H29)</f>
        <v>0</v>
      </c>
    </row>
    <row r="31" ht="42.75" customHeight="1">
      <c r="A31" s="38"/>
      <c r="B31" s="39" t="s">
        <v>35</v>
      </c>
      <c r="C31" s="40"/>
      <c r="D31" s="40"/>
      <c r="E31" s="40"/>
      <c r="F31" s="40"/>
      <c r="G31" s="40"/>
      <c r="H31" s="41"/>
    </row>
    <row r="32" ht="94.5" customHeight="1">
      <c r="A32" s="42"/>
      <c r="B32" s="22" t="s">
        <v>8</v>
      </c>
      <c r="C32" s="23" t="s">
        <v>9</v>
      </c>
      <c r="D32" s="23" t="s">
        <v>10</v>
      </c>
      <c r="E32" s="23" t="s">
        <v>11</v>
      </c>
      <c r="F32" s="23" t="s">
        <v>18</v>
      </c>
      <c r="G32" s="23" t="s">
        <v>25</v>
      </c>
      <c r="H32" s="25" t="s">
        <v>13</v>
      </c>
    </row>
    <row r="33" ht="64.5" customHeight="1">
      <c r="A33" s="26">
        <v>13.0</v>
      </c>
      <c r="B33" s="58" t="s">
        <v>36</v>
      </c>
      <c r="C33" s="28">
        <v>2.0</v>
      </c>
      <c r="D33" s="28">
        <v>3.0</v>
      </c>
      <c r="E33" s="59">
        <f t="shared" ref="E33:E34" si="7">C33*D33</f>
        <v>6</v>
      </c>
      <c r="F33" s="29"/>
      <c r="G33" s="49"/>
      <c r="H33" s="31">
        <f>E33*(G33/12)</f>
        <v>0</v>
      </c>
    </row>
    <row r="34" ht="81.0" customHeight="1">
      <c r="A34" s="26">
        <v>14.0</v>
      </c>
      <c r="B34" s="58" t="s">
        <v>37</v>
      </c>
      <c r="C34" s="28">
        <v>8.0</v>
      </c>
      <c r="D34" s="28">
        <v>2.25</v>
      </c>
      <c r="E34" s="28">
        <f t="shared" si="7"/>
        <v>18</v>
      </c>
      <c r="F34" s="29"/>
      <c r="G34" s="49"/>
      <c r="H34" s="31">
        <f>E34*(G34/48)</f>
        <v>0</v>
      </c>
    </row>
    <row r="35" ht="31.5" customHeight="1">
      <c r="A35" s="33"/>
      <c r="B35" s="34" t="s">
        <v>38</v>
      </c>
      <c r="C35" s="35"/>
      <c r="D35" s="35"/>
      <c r="E35" s="35">
        <f>SUM(E33:E34)</f>
        <v>24</v>
      </c>
      <c r="F35" s="35"/>
      <c r="G35" s="36"/>
      <c r="H35" s="37">
        <f>SUM(H33:H34)</f>
        <v>0</v>
      </c>
    </row>
    <row r="36" ht="38.25" customHeight="1">
      <c r="A36" s="38"/>
      <c r="B36" s="60" t="s">
        <v>39</v>
      </c>
      <c r="C36" s="61"/>
      <c r="D36" s="61"/>
      <c r="E36" s="61"/>
      <c r="F36" s="61"/>
      <c r="G36" s="61"/>
      <c r="H36" s="62"/>
    </row>
    <row r="37" ht="69.75" customHeight="1">
      <c r="A37" s="42"/>
      <c r="B37" s="22" t="s">
        <v>8</v>
      </c>
      <c r="C37" s="23" t="s">
        <v>9</v>
      </c>
      <c r="D37" s="23" t="s">
        <v>10</v>
      </c>
      <c r="E37" s="23" t="s">
        <v>11</v>
      </c>
      <c r="F37" s="23" t="s">
        <v>18</v>
      </c>
      <c r="G37" s="43"/>
      <c r="H37" s="25" t="s">
        <v>13</v>
      </c>
    </row>
    <row r="38" ht="42.0" customHeight="1">
      <c r="A38" s="26">
        <v>15.0</v>
      </c>
      <c r="B38" s="63" t="s">
        <v>40</v>
      </c>
      <c r="C38" s="28">
        <v>4.0</v>
      </c>
      <c r="D38" s="28">
        <v>2.0</v>
      </c>
      <c r="E38" s="28">
        <f t="shared" ref="E38:E43" si="8">C38*D38</f>
        <v>8</v>
      </c>
      <c r="F38" s="29"/>
      <c r="G38" s="30"/>
      <c r="H38" s="64">
        <f t="shared" ref="H38:H43" si="9">(F38*D38)</f>
        <v>0</v>
      </c>
    </row>
    <row r="39" ht="20.25" customHeight="1">
      <c r="A39" s="26">
        <v>16.0</v>
      </c>
      <c r="B39" s="44" t="s">
        <v>41</v>
      </c>
      <c r="C39" s="28">
        <v>2.0</v>
      </c>
      <c r="D39" s="28">
        <v>1.5</v>
      </c>
      <c r="E39" s="28">
        <f t="shared" si="8"/>
        <v>3</v>
      </c>
      <c r="F39" s="29"/>
      <c r="G39" s="30"/>
      <c r="H39" s="64">
        <f t="shared" si="9"/>
        <v>0</v>
      </c>
    </row>
    <row r="40" ht="19.5" customHeight="1">
      <c r="A40" s="26">
        <v>17.0</v>
      </c>
      <c r="B40" s="65" t="s">
        <v>42</v>
      </c>
      <c r="C40" s="28">
        <v>4.0</v>
      </c>
      <c r="D40" s="28">
        <v>0.7</v>
      </c>
      <c r="E40" s="28">
        <f t="shared" si="8"/>
        <v>2.8</v>
      </c>
      <c r="F40" s="29"/>
      <c r="G40" s="30"/>
      <c r="H40" s="64">
        <f t="shared" si="9"/>
        <v>0</v>
      </c>
    </row>
    <row r="41" ht="20.25" customHeight="1">
      <c r="A41" s="26">
        <v>18.0</v>
      </c>
      <c r="B41" s="44" t="s">
        <v>43</v>
      </c>
      <c r="C41" s="28">
        <v>4.0</v>
      </c>
      <c r="D41" s="28">
        <v>0.45</v>
      </c>
      <c r="E41" s="28">
        <f t="shared" si="8"/>
        <v>1.8</v>
      </c>
      <c r="F41" s="29"/>
      <c r="G41" s="30"/>
      <c r="H41" s="64">
        <f t="shared" si="9"/>
        <v>0</v>
      </c>
    </row>
    <row r="42" ht="20.25" customHeight="1">
      <c r="A42" s="26">
        <v>19.0</v>
      </c>
      <c r="B42" s="66" t="s">
        <v>44</v>
      </c>
      <c r="C42" s="28">
        <v>6.0</v>
      </c>
      <c r="D42" s="28">
        <v>0.3</v>
      </c>
      <c r="E42" s="28">
        <f t="shared" si="8"/>
        <v>1.8</v>
      </c>
      <c r="F42" s="29"/>
      <c r="G42" s="30"/>
      <c r="H42" s="64">
        <f t="shared" si="9"/>
        <v>0</v>
      </c>
    </row>
    <row r="43" ht="20.25" customHeight="1">
      <c r="A43" s="26">
        <v>20.0</v>
      </c>
      <c r="B43" s="67" t="s">
        <v>45</v>
      </c>
      <c r="C43" s="68">
        <v>2.0</v>
      </c>
      <c r="D43" s="69">
        <v>1.3</v>
      </c>
      <c r="E43" s="69">
        <f t="shared" si="8"/>
        <v>2.6</v>
      </c>
      <c r="F43" s="70"/>
      <c r="G43" s="71"/>
      <c r="H43" s="64">
        <f t="shared" si="9"/>
        <v>0</v>
      </c>
    </row>
    <row r="44" ht="34.5" customHeight="1">
      <c r="A44" s="1"/>
      <c r="B44" s="72" t="s">
        <v>46</v>
      </c>
      <c r="C44" s="73"/>
      <c r="D44" s="73"/>
      <c r="E44" s="74">
        <f>SUM(E38:E43)</f>
        <v>20</v>
      </c>
      <c r="F44" s="73"/>
      <c r="G44" s="75"/>
      <c r="H44" s="76">
        <f>SUM(H38:H43)</f>
        <v>0</v>
      </c>
    </row>
    <row r="45" ht="27.75" customHeight="1">
      <c r="B45" s="77" t="s">
        <v>47</v>
      </c>
      <c r="C45" s="3"/>
      <c r="D45" s="3"/>
      <c r="E45" s="3"/>
      <c r="F45" s="3"/>
      <c r="G45" s="3"/>
      <c r="H45" s="4"/>
    </row>
    <row r="46" ht="15.0" customHeight="1">
      <c r="B46" s="78"/>
      <c r="C46" s="79"/>
      <c r="D46" s="79"/>
      <c r="E46" s="79"/>
      <c r="F46" s="79"/>
      <c r="G46" s="79"/>
      <c r="H46" s="80"/>
    </row>
    <row r="47" ht="15.0" customHeight="1">
      <c r="B47" s="81"/>
      <c r="H47" s="82"/>
    </row>
    <row r="48" ht="15.0" customHeight="1">
      <c r="B48" s="81"/>
      <c r="H48" s="82"/>
    </row>
    <row r="49" ht="15.0" customHeight="1">
      <c r="B49" s="81"/>
      <c r="H49" s="82"/>
    </row>
    <row r="50" ht="18.0" customHeight="1">
      <c r="B50" s="83"/>
      <c r="C50" s="84"/>
      <c r="D50" s="84"/>
      <c r="E50" s="84"/>
      <c r="F50" s="84"/>
      <c r="G50" s="84"/>
      <c r="H50" s="85"/>
    </row>
  </sheetData>
  <mergeCells count="28">
    <mergeCell ref="B6:D6"/>
    <mergeCell ref="E6:H6"/>
    <mergeCell ref="A1:A8"/>
    <mergeCell ref="A11:A13"/>
    <mergeCell ref="A18:A20"/>
    <mergeCell ref="A25:A27"/>
    <mergeCell ref="A30:A32"/>
    <mergeCell ref="A35:A37"/>
    <mergeCell ref="A44:A50"/>
    <mergeCell ref="B1:H1"/>
    <mergeCell ref="B2:H2"/>
    <mergeCell ref="B3:H3"/>
    <mergeCell ref="B4:H4"/>
    <mergeCell ref="B5:D5"/>
    <mergeCell ref="E5:H5"/>
    <mergeCell ref="B7:H7"/>
    <mergeCell ref="H22:H23"/>
    <mergeCell ref="B26:H26"/>
    <mergeCell ref="B31:H31"/>
    <mergeCell ref="B45:H45"/>
    <mergeCell ref="B46:H50"/>
    <mergeCell ref="B12:H12"/>
    <mergeCell ref="B19:H19"/>
    <mergeCell ref="C22:C23"/>
    <mergeCell ref="D22:D23"/>
    <mergeCell ref="E22:E23"/>
    <mergeCell ref="F22:F23"/>
    <mergeCell ref="G22:G23"/>
  </mergeCells>
  <dataValidations>
    <dataValidation type="decimal" allowBlank="1" showInputMessage="1" showErrorMessage="1" prompt=" - " sqref="G9:G10 G14:G17">
      <formula1>0.0</formula1>
      <formula2>1.0</formula2>
    </dataValidation>
    <dataValidation type="decimal" allowBlank="1" showInputMessage="1" showErrorMessage="1" prompt=" - " sqref="G28 G42">
      <formula1>0.0</formula1>
      <formula2>6.0</formula2>
    </dataValidation>
    <dataValidation type="decimal" allowBlank="1" showInputMessage="1" showErrorMessage="1" prompt=" - " sqref="G22">
      <formula1>0.0</formula1>
      <formula2>72.0</formula2>
    </dataValidation>
    <dataValidation type="decimal" allowBlank="1" showInputMessage="1" showErrorMessage="1" prompt=" - " sqref="F9:F10 F14:F17 F21:F22 F24 F28:F29 F33:F34 F38:F43">
      <formula1>0.0</formula1>
      <formula2>C9</formula2>
    </dataValidation>
    <dataValidation type="decimal" allowBlank="1" showInputMessage="1" showErrorMessage="1" prompt=" - " sqref="G38 G40:G41">
      <formula1>0.0</formula1>
      <formula2>4.0</formula2>
    </dataValidation>
    <dataValidation type="decimal" allowBlank="1" showInputMessage="1" showErrorMessage="1" prompt=" - " sqref="G21 G24 G33">
      <formula1>0.0</formula1>
      <formula2>12.0</formula2>
    </dataValidation>
    <dataValidation type="decimal" allowBlank="1" showInputMessage="1" showErrorMessage="1" prompt=" - " sqref="G29">
      <formula1>0.0</formula1>
      <formula2>5.0</formula2>
    </dataValidation>
    <dataValidation type="decimal" allowBlank="1" showInputMessage="1" showErrorMessage="1" prompt=" - " sqref="G34">
      <formula1>0.0</formula1>
      <formula2>48.0</formula2>
    </dataValidation>
    <dataValidation type="decimal" allowBlank="1" showInputMessage="1" showErrorMessage="1" prompt=" - " sqref="G39 G43">
      <formula1>0.0</formula1>
      <formula2>2.0</formula2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2016-06-08T16:33:07Z</dcterms:created>
  <dc:creator>Sonia Miranda</dc:creator>
</cp:coreProperties>
</file>