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DE CALCULO" sheetId="1" r:id="rId4"/>
  </sheets>
  <definedNames/>
  <calcPr/>
  <extLst>
    <ext uri="GoogleSheetsCustomDataVersion2">
      <go:sheetsCustomData xmlns:go="http://customooxmlschemas.google.com/" r:id="rId5" roundtripDataChecksum="bkDuvzl5wdzNm/enGdl9mRxr0ZyxRiKWkhnCngKbXBI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22">
      <text>
        <t xml:space="preserve">======
ID#AAACF35LJFI
PPGE BOLSAS    (2022-07-08 19:24:52)
formatar célula</t>
      </text>
    </comment>
  </commentList>
  <extLst>
    <ext uri="GoogleSheetsCustomDataVersion2">
      <go:sheetsCustomData xmlns:go="http://customooxmlschemas.google.com/" r:id="rId1" roundtripDataSignature="AMtx7mgcL2OAk0rYx97TNlMQb2sQsWxE0g=="/>
    </ext>
  </extLst>
</comments>
</file>

<file path=xl/sharedStrings.xml><?xml version="1.0" encoding="utf-8"?>
<sst xmlns="http://schemas.openxmlformats.org/spreadsheetml/2006/main" count="79" uniqueCount="49">
  <si>
    <t xml:space="preserve">                     PONTUAÇÃO DO CURRÍCULO LATTES  </t>
  </si>
  <si>
    <t xml:space="preserve">          EDITAL 14/2026 – PPGE
EDITAL PARA CANDIDATURA AO PROGRAMA DE DOUTORADO SANDUÍCHE NO EXTERIOR CAPES GLOBAL – 2026          </t>
  </si>
  <si>
    <t>ANEXO A</t>
  </si>
  <si>
    <t>CANDIDATA OU CANDIDATO</t>
  </si>
  <si>
    <t xml:space="preserve">PONTUAÇÃO FINAL </t>
  </si>
  <si>
    <t xml:space="preserve">Nome: </t>
  </si>
  <si>
    <t xml:space="preserve">FORMAÇÃO ACADÊMICA (SEM LIMITE TEMPORAL)                                                      </t>
  </si>
  <si>
    <t xml:space="preserve"> Especificação</t>
  </si>
  <si>
    <t>Máximo de produtos</t>
  </si>
  <si>
    <t>Valor de cada produto</t>
  </si>
  <si>
    <t>Pontuação máxima</t>
  </si>
  <si>
    <t>Nº de produtos do(a) candidata(o)</t>
  </si>
  <si>
    <t>TOTAL DE PONTOS</t>
  </si>
  <si>
    <t>Certificado de Especialização</t>
  </si>
  <si>
    <t>Certificado de Mestrado</t>
  </si>
  <si>
    <t>Pontuação de Formação Acadêmica</t>
  </si>
  <si>
    <t xml:space="preserve">ATUAÇÃO PROFISSIONAL (SEM LIMITE TEMPORAL)                                                       </t>
  </si>
  <si>
    <t>Nº de MESES TOTALIZADOS com os produtos do(a) candidato(a)</t>
  </si>
  <si>
    <r>
      <rPr>
        <rFont val="Arial"/>
        <color theme="1"/>
        <sz val="16.0"/>
      </rPr>
      <t xml:space="preserve"> Disciplina ministrada na graduação presencial ou à distância</t>
    </r>
    <r>
      <rPr>
        <rFont val="Arial"/>
        <color rgb="FFFF0000"/>
        <sz val="16.0"/>
      </rPr>
      <t xml:space="preserve"> (respeitar o máximo de produtos que totalizem no máximo 12 meses) </t>
    </r>
    <r>
      <rPr>
        <rFont val="Arial"/>
        <color rgb="FF000000"/>
        <sz val="16.0"/>
      </rPr>
      <t xml:space="preserve">
</t>
    </r>
  </si>
  <si>
    <r>
      <rPr>
        <rFont val="Arial"/>
        <color theme="1"/>
        <sz val="16.0"/>
      </rPr>
      <t xml:space="preserve"> Experiência em gestão do Ensino  e/ou Experiência na docência e/ou em instituição oficial  </t>
    </r>
    <r>
      <rPr>
        <rFont val="Arial"/>
        <color rgb="FFFF0000"/>
        <sz val="16.0"/>
      </rPr>
      <t>(respeitar o máximo de produtos que totalizem no máximo 72 meses)</t>
    </r>
    <r>
      <rPr>
        <rFont val="Arial"/>
        <color rgb="FF000000"/>
        <sz val="16.0"/>
      </rPr>
      <t xml:space="preserve"> pertinente ao campo da Educação</t>
    </r>
  </si>
  <si>
    <r>
      <rPr>
        <rFont val="Arial"/>
        <color theme="1"/>
        <sz val="16.0"/>
      </rPr>
      <t xml:space="preserve"> Experiência em docência em cursos livres ( Artes, Natação, Dança, Técnicos,Música, ...); Experiência em Educação Popular; Experiência em Educação Social; Experiência Espaços Educativos em espaços não escolares</t>
    </r>
    <r>
      <rPr>
        <rFont val="Arial"/>
        <color rgb="FFFF0000"/>
        <sz val="16.0"/>
      </rPr>
      <t xml:space="preserve"> (respeitar o máximo de produtos que totalizem no máximo 72 meses)</t>
    </r>
  </si>
  <si>
    <r>
      <rPr>
        <rFont val="Arial"/>
        <b/>
        <color rgb="FF000000"/>
        <sz val="16.0"/>
      </rPr>
      <t xml:space="preserve"> </t>
    </r>
    <r>
      <rPr>
        <rFont val="Arial"/>
        <color rgb="FF000000"/>
        <sz val="16.0"/>
      </rPr>
      <t xml:space="preserve">Tutoria em educação à distância </t>
    </r>
    <r>
      <rPr>
        <rFont val="Arial"/>
        <color rgb="FFFF0000"/>
        <sz val="16.0"/>
      </rPr>
      <t>(respeitar o máximo de produtos que totalizem no máximo 12 meses</t>
    </r>
    <r>
      <rPr>
        <rFont val="Arial"/>
        <color rgb="FF000000"/>
        <sz val="16.0"/>
      </rPr>
      <t>)</t>
    </r>
  </si>
  <si>
    <t>Pontuação de Atuação Profissional</t>
  </si>
  <si>
    <r>
      <rPr>
        <rFont val="Arial"/>
        <b/>
        <color rgb="FF000000"/>
        <sz val="16.0"/>
      </rPr>
      <t xml:space="preserve">PRODUÇÃO TÉCNICA (ÚLTIMOS </t>
    </r>
    <r>
      <rPr>
        <rFont val="Arial"/>
        <b/>
        <color rgb="FFFF0000"/>
        <sz val="16.0"/>
      </rPr>
      <t>CINCO</t>
    </r>
    <r>
      <rPr>
        <rFont val="Arial"/>
        <b/>
        <color rgb="FF000000"/>
        <sz val="16.0"/>
      </rPr>
      <t xml:space="preserve"> ANOS)</t>
    </r>
  </si>
  <si>
    <r>
      <rPr>
        <rFont val="Arial"/>
        <color rgb="FF000000"/>
        <sz val="16.0"/>
      </rPr>
      <t xml:space="preserve"> </t>
    </r>
    <r>
      <rPr>
        <rFont val="Arial"/>
        <color rgb="FF000000"/>
        <sz val="16.0"/>
      </rPr>
      <t>Assessoria e consultoria em educação pública, produtos tecnológicos para Ensino, participação em comitê científico, participação em organização de evento, ministrar minicursos, cursos, palestras, pareceres (em modo presencial ou remoto)</t>
    </r>
    <r>
      <rPr>
        <rFont val="Arial"/>
        <color rgb="FF000000"/>
        <sz val="16.0"/>
      </rPr>
      <t>.</t>
    </r>
  </si>
  <si>
    <t xml:space="preserve"> Outros trabalhos/situações em que atuou profissionalmente na área da Educação.</t>
  </si>
  <si>
    <t>Pontuação de Produção Técnica</t>
  </si>
  <si>
    <t xml:space="preserve">PROJETOS - PESQUISA E EXTENSÃO (SEM LIMITE TEMPORAL)                                                             </t>
  </si>
  <si>
    <t>Qtd de produtos do(a) candidata(o)</t>
  </si>
  <si>
    <r>
      <rPr>
        <rFont val="Arial"/>
        <color theme="1"/>
        <sz val="16.0"/>
      </rPr>
      <t xml:space="preserve"> Coordenação de Projeto de Pesquisa e/ou de Extensão </t>
    </r>
    <r>
      <rPr>
        <rFont val="Arial"/>
        <color rgb="FFFF0000"/>
        <sz val="16.0"/>
      </rPr>
      <t>(respeitar o máximo de produtos que totalizem no máximo 12 meses)</t>
    </r>
  </si>
  <si>
    <r>
      <rPr>
        <rFont val="Arial"/>
        <color theme="1"/>
        <sz val="16.0"/>
      </rPr>
      <t>Participação em Equipe ou Grupo de Estudos ou Pesquisa cadastrado no CNPq  e/ou extensão (PIBID, Monitoria, bolsa de extensão, IC, TP, voluntário)</t>
    </r>
    <r>
      <rPr>
        <rFont val="Arial"/>
        <color rgb="FFFF0000"/>
        <sz val="16.0"/>
      </rPr>
      <t xml:space="preserve"> (respeitar o máximo de produtos que totalizem no máximo 48 meses). </t>
    </r>
  </si>
  <si>
    <t>Pontuação de Projetos - Pesquisa e extensão</t>
  </si>
  <si>
    <r>
      <rPr>
        <rFont val="Arial"/>
        <b/>
        <color rgb="FF000000"/>
        <sz val="16.0"/>
      </rPr>
      <t xml:space="preserve">PRODUÇÃO BIBLIOGRÁFICA COM ISBN OU ISSN (ÚLTIMOS </t>
    </r>
    <r>
      <rPr>
        <rFont val="Arial"/>
        <b/>
        <color rgb="FFFF0000"/>
        <sz val="16.0"/>
      </rPr>
      <t>CINCO</t>
    </r>
    <r>
      <rPr>
        <rFont val="Arial"/>
        <b/>
        <color rgb="FF000000"/>
        <sz val="16.0"/>
      </rPr>
      <t xml:space="preserve"> ANOS)                                              </t>
    </r>
  </si>
  <si>
    <t xml:space="preserve"> Artigos Completos Publicados em Periódicos OU Artigos Completos Aceitos para Publicação</t>
  </si>
  <si>
    <t xml:space="preserve"> Artigos Completos Publicados em Periódicos em outras áreas</t>
  </si>
  <si>
    <t xml:space="preserve"> Livros ou Capítulos de livros </t>
  </si>
  <si>
    <t xml:space="preserve"> Livros ou Capítulos de Livros em outras áreas</t>
  </si>
  <si>
    <t xml:space="preserve"> Trabalhos Completos em Anais de Eventos </t>
  </si>
  <si>
    <t xml:space="preserve"> Trabalhos Complestos em Anais de Eventos em outras áreas</t>
  </si>
  <si>
    <t xml:space="preserve"> Resumos Publicados em eventos </t>
  </si>
  <si>
    <t xml:space="preserve"> Resumos Pulbicados em Eventos em outras áreas</t>
  </si>
  <si>
    <t xml:space="preserve"> Apresentações de Trabalhos em eventos</t>
  </si>
  <si>
    <t xml:space="preserve"> Relatório de pesquisa</t>
  </si>
  <si>
    <t>Pontuação de Produção Bibliográfica</t>
  </si>
  <si>
    <t xml:space="preserve">ORIENTAÇÃO OU PARTICIPAÇÃO EM BANCA (SEM LIMITE TEMPORAL)               </t>
  </si>
  <si>
    <t>Participação em bancas</t>
  </si>
  <si>
    <t>Orientação de Trabalhos de Conclusão de Curso de Graduação ou Pós-graduação ou Iniciação Científica ou PIBID ou TP ou Extensão</t>
  </si>
  <si>
    <t>Pontuação de Orientações ou Participações em Bancas</t>
  </si>
  <si>
    <t>OBSERVAÇÕES PERTINENTES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</si>
</sst>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0">
    <font>
      <sz val="11.0"/>
      <color theme="1"/>
      <name val="Calibri"/>
      <scheme val="minor"/>
    </font>
    <font>
      <sz val="16.0"/>
      <color theme="1"/>
      <name val="Calibri"/>
    </font>
    <font>
      <b/>
      <sz val="20.0"/>
      <color theme="1"/>
      <name val="Arial"/>
    </font>
    <font/>
    <font>
      <b/>
      <sz val="18.0"/>
      <color theme="1"/>
      <name val="Arial"/>
    </font>
    <font>
      <b/>
      <sz val="16.0"/>
      <color theme="1"/>
      <name val="Arial"/>
    </font>
    <font>
      <b/>
      <sz val="22.0"/>
      <color theme="1"/>
      <name val="Arial"/>
    </font>
    <font>
      <sz val="16.0"/>
      <color theme="1"/>
      <name val="Arial"/>
    </font>
    <font>
      <sz val="11.0"/>
      <color theme="1"/>
      <name val="Calibri"/>
    </font>
    <font>
      <b/>
      <sz val="16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339966"/>
        <bgColor rgb="FF339966"/>
      </patternFill>
    </fill>
    <fill>
      <patternFill patternType="solid">
        <fgColor rgb="FFFFFFFF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40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thin">
        <color rgb="FF000000"/>
      </left>
      <bottom/>
    </border>
    <border>
      <bottom/>
    </border>
    <border>
      <right style="thin">
        <color rgb="FF000000"/>
      </right>
      <bottom/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9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4" numFmtId="0" xfId="0" applyAlignment="1" applyBorder="1" applyFill="1" applyFont="1">
      <alignment horizontal="center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2" fontId="5" numFmtId="0" xfId="0" applyAlignment="1" applyBorder="1" applyFill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3" fontId="5" numFmtId="0" xfId="0" applyAlignment="1" applyBorder="1" applyFill="1" applyFont="1">
      <alignment horizontal="center" shrinkToFit="0" vertical="center" wrapText="1"/>
    </xf>
    <xf borderId="14" fillId="0" fontId="3" numFmtId="0" xfId="0" applyBorder="1" applyFont="1"/>
    <xf borderId="15" fillId="0" fontId="3" numFmtId="0" xfId="0" applyBorder="1" applyFont="1"/>
    <xf borderId="13" fillId="4" fontId="5" numFmtId="164" xfId="0" applyAlignment="1" applyBorder="1" applyFill="1" applyFont="1" applyNumberFormat="1">
      <alignment horizontal="center" shrinkToFit="0" vertical="center" wrapText="1"/>
    </xf>
    <xf borderId="16" fillId="0" fontId="3" numFmtId="0" xfId="0" applyBorder="1" applyFont="1"/>
    <xf borderId="13" fillId="5" fontId="5" numFmtId="0" xfId="0" applyAlignment="1" applyBorder="1" applyFill="1" applyFont="1">
      <alignment horizontal="left" shrinkToFit="0" vertical="center" wrapText="1"/>
    </xf>
    <xf borderId="13" fillId="4" fontId="6" numFmtId="2" xfId="0" applyAlignment="1" applyBorder="1" applyFill="1" applyFont="1" applyNumberFormat="1">
      <alignment horizontal="center" shrinkToFit="0" vertical="center" wrapText="1"/>
    </xf>
    <xf borderId="17" fillId="4" fontId="5" numFmtId="0" xfId="0" applyAlignment="1" applyBorder="1" applyFill="1" applyFont="1">
      <alignment horizontal="center"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3" fontId="5" numFmtId="0" xfId="0" applyAlignment="1" applyBorder="1" applyFill="1" applyFont="1">
      <alignment shrinkToFit="0" vertical="center" wrapText="1"/>
    </xf>
    <xf borderId="20" fillId="3" fontId="5" numFmtId="0" xfId="0" applyAlignment="1" applyBorder="1" applyFill="1" applyFont="1">
      <alignment horizontal="center" shrinkToFit="0" vertical="center" wrapText="1"/>
    </xf>
    <xf borderId="20" fillId="3" fontId="5" numFmtId="164" xfId="0" applyAlignment="1" applyBorder="1" applyFill="1" applyFont="1" applyNumberForma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0"/>
    </xf>
    <xf borderId="20" fillId="3" fontId="7" numFmtId="0" xfId="0" applyAlignment="1" applyBorder="1" applyFill="1" applyFont="1">
      <alignment shrinkToFit="0" vertical="center" wrapText="1"/>
    </xf>
    <xf borderId="20" fillId="3" fontId="7" numFmtId="0" xfId="0" applyAlignment="1" applyBorder="1" applyFill="1" applyFont="1">
      <alignment horizontal="center" shrinkToFit="0" vertical="center" wrapText="0"/>
    </xf>
    <xf borderId="20" fillId="6" fontId="7" numFmtId="0" xfId="0" applyAlignment="1" applyBorder="1" applyFill="1" applyFont="1">
      <alignment horizontal="center" shrinkToFit="0" vertical="center" wrapText="1"/>
    </xf>
    <xf borderId="21" fillId="0" fontId="7" numFmtId="0" xfId="0" applyAlignment="1" applyBorder="1" applyFont="1">
      <alignment horizontal="center" shrinkToFit="0" vertical="center" wrapText="1"/>
    </xf>
    <xf borderId="20" fillId="3" fontId="5" numFmtId="2" xfId="0" applyAlignment="1" applyBorder="1" applyFill="1" applyFont="1" applyNumberFormat="1">
      <alignment horizontal="center" shrinkToFit="0" vertical="center" wrapText="1"/>
    </xf>
    <xf borderId="22" fillId="0" fontId="1" numFmtId="0" xfId="0" applyAlignment="1" applyBorder="1" applyFont="1">
      <alignment horizontal="center" shrinkToFit="0" vertical="center" wrapText="0"/>
    </xf>
    <xf borderId="20" fillId="2" fontId="5" numFmtId="0" xfId="0" applyAlignment="1" applyBorder="1" applyFill="1" applyFont="1">
      <alignment shrinkToFit="0" vertical="center" wrapText="0"/>
    </xf>
    <xf borderId="20" fillId="2" fontId="7" numFmtId="0" xfId="0" applyAlignment="1" applyBorder="1" applyFill="1" applyFont="1">
      <alignment horizontal="center" shrinkToFit="0" vertical="center" wrapText="0"/>
    </xf>
    <xf borderId="23" fillId="2" fontId="7" numFmtId="0" xfId="0" applyAlignment="1" applyBorder="1" applyFill="1" applyFont="1">
      <alignment horizontal="center" shrinkToFit="0" vertical="center" wrapText="0"/>
    </xf>
    <xf borderId="20" fillId="2" fontId="5" numFmtId="2" xfId="0" applyAlignment="1" applyBorder="1" applyFill="1" applyFont="1" applyNumberFormat="1">
      <alignment horizontal="center" shrinkToFit="0" vertical="center" wrapText="1"/>
    </xf>
    <xf borderId="24" fillId="0" fontId="8" numFmtId="0" xfId="0" applyAlignment="1" applyBorder="1" applyFont="1">
      <alignment shrinkToFit="0" vertical="bottom" wrapText="0"/>
    </xf>
    <xf borderId="21" fillId="4" fontId="5" numFmtId="0" xfId="0" applyAlignment="1" applyBorder="1" applyFill="1" applyFont="1">
      <alignment horizontal="center" shrinkToFit="0" vertical="center" wrapText="1"/>
    </xf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0" fillId="0" fontId="7" numFmtId="0" xfId="0" applyAlignment="1" applyBorder="1" applyFont="1">
      <alignment shrinkToFit="0" vertical="center" wrapText="1"/>
    </xf>
    <xf borderId="23" fillId="6" fontId="7" numFmtId="0" xfId="0" applyAlignment="1" applyBorder="1" applyFill="1" applyFont="1">
      <alignment horizontal="center" shrinkToFit="0" vertical="center" wrapText="1"/>
    </xf>
    <xf borderId="22" fillId="3" fontId="7" numFmtId="0" xfId="0" applyAlignment="1" applyBorder="1" applyFill="1" applyFont="1">
      <alignment horizontal="center" shrinkToFit="0" vertical="center" wrapText="0"/>
    </xf>
    <xf borderId="22" fillId="6" fontId="7" numFmtId="0" xfId="0" applyAlignment="1" applyBorder="1" applyFill="1" applyFont="1">
      <alignment horizontal="center" shrinkToFit="0" vertical="center" wrapText="1"/>
    </xf>
    <xf borderId="22" fillId="3" fontId="5" numFmtId="2" xfId="0" applyAlignment="1" applyBorder="1" applyFill="1" applyFont="1" applyNumberFormat="1">
      <alignment horizontal="center" shrinkToFit="0" vertical="center" wrapText="1"/>
    </xf>
    <xf borderId="23" fillId="6" fontId="7" numFmtId="1" xfId="0" applyAlignment="1" applyBorder="1" applyFill="1" applyFont="1" applyNumberFormat="1">
      <alignment horizontal="center" shrinkToFit="0" vertical="center" wrapText="1"/>
    </xf>
    <xf borderId="20" fillId="2" fontId="5" numFmtId="0" xfId="0" applyAlignment="1" applyBorder="1" applyFill="1" applyFont="1">
      <alignment shrinkToFit="0" vertical="center" wrapText="1"/>
    </xf>
    <xf borderId="24" fillId="0" fontId="3" numFmtId="0" xfId="0" applyBorder="1" applyFont="1"/>
    <xf borderId="23" fillId="3" fontId="5" numFmtId="0" xfId="0" applyAlignment="1" applyBorder="1" applyFill="1" applyFont="1">
      <alignment horizontal="center" shrinkToFit="0" vertical="center" wrapText="1"/>
    </xf>
    <xf borderId="20" fillId="2" fontId="7" numFmtId="0" xfId="0" applyAlignment="1" applyBorder="1" applyFill="1" applyFont="1">
      <alignment horizontal="center" shrinkToFit="0" vertical="center" wrapText="1"/>
    </xf>
    <xf borderId="23" fillId="2" fontId="7" numFmtId="0" xfId="0" applyAlignment="1" applyBorder="1" applyFill="1" applyFont="1">
      <alignment horizontal="center" shrinkToFit="0" vertical="center" wrapText="1"/>
    </xf>
    <xf borderId="20" fillId="3" fontId="7" numFmtId="0" xfId="0" applyAlignment="1" applyBorder="1" applyFill="1" applyFont="1">
      <alignment shrinkToFit="0" vertical="bottom" wrapText="1"/>
    </xf>
    <xf borderId="20" fillId="3" fontId="5" numFmtId="2" xfId="0" applyAlignment="1" applyBorder="1" applyFill="1" applyFont="1" applyNumberFormat="1">
      <alignment horizontal="center" shrinkToFit="0" vertical="bottom" wrapText="0"/>
    </xf>
    <xf borderId="20" fillId="3" fontId="7" numFmtId="0" xfId="0" applyAlignment="1" applyBorder="1" applyFill="1" applyFont="1">
      <alignment horizontal="left" shrinkToFit="0" vertical="center" wrapText="1"/>
    </xf>
    <xf borderId="28" fillId="3" fontId="7" numFmtId="0" xfId="0" applyAlignment="1" applyBorder="1" applyFill="1" applyFont="1">
      <alignment horizontal="left" shrinkToFit="0" vertical="center" wrapText="1"/>
    </xf>
    <xf borderId="28" fillId="3" fontId="7" numFmtId="0" xfId="0" applyAlignment="1" applyBorder="1" applyFill="1" applyFont="1">
      <alignment shrinkToFit="0" vertical="center" wrapText="1"/>
    </xf>
    <xf borderId="20" fillId="3" fontId="7" numFmtId="0" xfId="0" applyAlignment="1" applyBorder="1" applyFill="1" applyFont="1">
      <alignment shrinkToFit="0" vertical="bottom" wrapText="0"/>
    </xf>
    <xf borderId="29" fillId="3" fontId="7" numFmtId="0" xfId="0" applyAlignment="1" applyBorder="1" applyFill="1" applyFont="1">
      <alignment horizontal="center" shrinkToFit="0" vertical="bottom" wrapText="0"/>
    </xf>
    <xf borderId="20" fillId="3" fontId="7" numFmtId="0" xfId="0" applyAlignment="1" applyBorder="1" applyFill="1" applyFont="1">
      <alignment horizontal="center" shrinkToFit="0" vertical="bottom" wrapText="0"/>
    </xf>
    <xf borderId="20" fillId="6" fontId="1" numFmtId="0" xfId="0" applyAlignment="1" applyBorder="1" applyFill="1" applyFont="1">
      <alignment horizontal="center" shrinkToFit="0" vertical="bottom" wrapText="0"/>
    </xf>
    <xf borderId="21" fillId="0" fontId="1" numFmtId="0" xfId="0" applyAlignment="1" applyBorder="1" applyFont="1">
      <alignment horizontal="center" shrinkToFit="0" vertical="bottom" wrapText="0"/>
    </xf>
    <xf borderId="22" fillId="0" fontId="1" numFmtId="0" xfId="0" applyAlignment="1" applyBorder="1" applyFont="1">
      <alignment shrinkToFit="0" vertical="bottom" wrapText="0"/>
    </xf>
    <xf borderId="30" fillId="2" fontId="7" numFmtId="0" xfId="0" applyAlignment="1" applyBorder="1" applyFill="1" applyFont="1">
      <alignment horizontal="center" shrinkToFit="0" vertical="bottom" wrapText="0"/>
    </xf>
    <xf borderId="28" fillId="2" fontId="7" numFmtId="0" xfId="0" applyAlignment="1" applyBorder="1" applyFill="1" applyFont="1">
      <alignment horizontal="center" shrinkToFit="0" vertical="bottom" wrapText="0"/>
    </xf>
    <xf borderId="28" fillId="2" fontId="7" numFmtId="0" xfId="0" applyAlignment="1" applyBorder="1" applyFill="1" applyFont="1">
      <alignment horizontal="center" shrinkToFit="0" vertical="center" wrapText="0"/>
    </xf>
    <xf borderId="31" fillId="2" fontId="7" numFmtId="0" xfId="0" applyAlignment="1" applyBorder="1" applyFill="1" applyFont="1">
      <alignment horizontal="center" shrinkToFit="0" vertical="bottom" wrapText="0"/>
    </xf>
    <xf borderId="28" fillId="2" fontId="5" numFmtId="2" xfId="0" applyAlignment="1" applyBorder="1" applyFill="1" applyFont="1" applyNumberFormat="1">
      <alignment horizontal="center" shrinkToFit="0" vertical="bottom" wrapText="1"/>
    </xf>
    <xf borderId="32" fillId="4" fontId="5" numFmtId="0" xfId="0" applyAlignment="1" applyBorder="1" applyFill="1" applyFont="1">
      <alignment horizontal="center" shrinkToFit="0" vertical="center" wrapText="1"/>
    </xf>
    <xf borderId="33" fillId="0" fontId="3" numFmtId="0" xfId="0" applyBorder="1" applyFont="1"/>
    <xf borderId="34" fillId="0" fontId="3" numFmtId="0" xfId="0" applyBorder="1" applyFont="1"/>
    <xf borderId="27" fillId="0" fontId="1" numFmtId="0" xfId="0" applyAlignment="1" applyBorder="1" applyFont="1">
      <alignment shrinkToFit="0" vertical="bottom" wrapText="0"/>
    </xf>
    <xf borderId="35" fillId="0" fontId="3" numFmtId="0" xfId="0" applyBorder="1" applyFont="1"/>
    <xf borderId="36" fillId="0" fontId="3" numFmtId="0" xfId="0" applyBorder="1" applyFont="1"/>
    <xf borderId="37" fillId="0" fontId="3" numFmtId="0" xfId="0" applyBorder="1" applyFont="1"/>
    <xf borderId="20" fillId="7" fontId="7" numFmtId="0" xfId="0" applyAlignment="1" applyBorder="1" applyFill="1" applyFont="1">
      <alignment shrinkToFit="0" vertical="bottom" wrapText="0"/>
    </xf>
    <xf borderId="20" fillId="7" fontId="7" numFmtId="0" xfId="0" applyAlignment="1" applyBorder="1" applyFill="1" applyFont="1">
      <alignment horizontal="center" shrinkToFit="0" vertical="bottom" wrapText="0"/>
    </xf>
    <xf borderId="20" fillId="6" fontId="7" numFmtId="0" xfId="0" applyAlignment="1" applyBorder="1" applyFill="1" applyFont="1">
      <alignment horizontal="center" shrinkToFit="0" vertical="bottom" wrapText="0"/>
    </xf>
    <xf borderId="21" fillId="0" fontId="7" numFmtId="0" xfId="0" applyAlignment="1" applyBorder="1" applyFont="1">
      <alignment horizontal="center" shrinkToFit="0" vertical="bottom" wrapText="0"/>
    </xf>
    <xf borderId="20" fillId="7" fontId="7" numFmtId="0" xfId="0" applyAlignment="1" applyBorder="1" applyFill="1" applyFont="1">
      <alignment horizontal="center" shrinkToFit="0" vertical="center" wrapText="0"/>
    </xf>
    <xf borderId="0" fillId="0" fontId="1" numFmtId="0" xfId="0" applyAlignment="1" applyFont="1">
      <alignment shrinkToFit="0" vertical="bottom" wrapText="0"/>
    </xf>
    <xf borderId="20" fillId="2" fontId="5" numFmtId="0" xfId="0" applyAlignment="1" applyBorder="1" applyFill="1" applyFont="1">
      <alignment shrinkToFit="0" vertical="bottom" wrapText="1"/>
    </xf>
    <xf borderId="20" fillId="2" fontId="7" numFmtId="0" xfId="0" applyAlignment="1" applyBorder="1" applyFill="1" applyFont="1">
      <alignment horizontal="center" shrinkToFit="0" vertical="bottom" wrapText="0"/>
    </xf>
    <xf borderId="20" fillId="2" fontId="5" numFmtId="2" xfId="0" applyAlignment="1" applyBorder="1" applyFill="1" applyFont="1" applyNumberFormat="1">
      <alignment horizontal="center" shrinkToFit="0" vertical="bottom" wrapText="1"/>
    </xf>
    <xf borderId="1" fillId="6" fontId="9" numFmtId="0" xfId="0" applyAlignment="1" applyBorder="1" applyFill="1" applyFont="1">
      <alignment horizontal="center" shrinkToFit="0" vertical="top" wrapText="1"/>
    </xf>
    <xf borderId="4" fillId="6" fontId="8" numFmtId="0" xfId="0" applyAlignment="1" applyBorder="1" applyFill="1" applyFont="1">
      <alignment horizontal="center" shrinkToFit="0" vertical="bottom" wrapText="0"/>
    </xf>
    <xf borderId="38" fillId="0" fontId="3" numFmtId="0" xfId="0" applyBorder="1" applyFont="1"/>
    <xf borderId="39" fillId="0" fontId="3" numFmtId="0" xfId="0" applyBorder="1" applyFont="1"/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333375</xdr:colOff>
      <xdr:row>0</xdr:row>
      <xdr:rowOff>28575</xdr:rowOff>
    </xdr:from>
    <xdr:ext cx="1419225" cy="8191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14"/>
    <col customWidth="1" min="2" max="2" width="99.29"/>
    <col customWidth="1" min="3" max="3" width="15.86"/>
    <col customWidth="1" min="4" max="4" width="23.29"/>
    <col customWidth="1" min="5" max="5" width="20.14"/>
    <col customWidth="1" min="6" max="6" width="29.57"/>
    <col customWidth="1" min="7" max="7" width="26.57"/>
    <col customWidth="1" min="8" max="8" width="24.43"/>
    <col customWidth="1" min="9" max="26" width="8.0"/>
  </cols>
  <sheetData>
    <row r="1" ht="69.0" customHeight="1">
      <c r="A1" s="1"/>
      <c r="B1" s="2" t="s">
        <v>0</v>
      </c>
      <c r="C1" s="3"/>
      <c r="D1" s="3"/>
      <c r="E1" s="3"/>
      <c r="F1" s="3"/>
      <c r="G1" s="3"/>
      <c r="H1" s="4"/>
    </row>
    <row r="2" ht="35.25" customHeight="1">
      <c r="B2" s="5" t="s">
        <v>1</v>
      </c>
      <c r="C2" s="6"/>
      <c r="D2" s="6"/>
      <c r="E2" s="6"/>
      <c r="F2" s="6"/>
      <c r="G2" s="6"/>
      <c r="H2" s="7"/>
    </row>
    <row r="3" ht="47.25" customHeight="1">
      <c r="B3" s="8"/>
      <c r="C3" s="9"/>
      <c r="D3" s="9"/>
      <c r="E3" s="9"/>
      <c r="F3" s="9"/>
      <c r="G3" s="9"/>
      <c r="H3" s="10"/>
    </row>
    <row r="4" ht="35.25" customHeight="1">
      <c r="B4" s="11" t="s">
        <v>2</v>
      </c>
      <c r="C4" s="12"/>
      <c r="D4" s="12"/>
      <c r="E4" s="12"/>
      <c r="F4" s="12"/>
      <c r="G4" s="12"/>
      <c r="H4" s="13"/>
    </row>
    <row r="5" ht="96.0" customHeight="1">
      <c r="B5" s="14" t="s">
        <v>3</v>
      </c>
      <c r="C5" s="15"/>
      <c r="D5" s="16"/>
      <c r="E5" s="17" t="s">
        <v>4</v>
      </c>
      <c r="F5" s="15"/>
      <c r="G5" s="15"/>
      <c r="H5" s="18"/>
    </row>
    <row r="6" ht="52.5" customHeight="1">
      <c r="B6" s="19" t="s">
        <v>5</v>
      </c>
      <c r="C6" s="15"/>
      <c r="D6" s="16"/>
      <c r="E6" s="20">
        <f>(H11+H18+H23+H28+H41+H47)</f>
        <v>0</v>
      </c>
      <c r="F6" s="15"/>
      <c r="G6" s="15"/>
      <c r="H6" s="18"/>
    </row>
    <row r="7" ht="38.25" customHeight="1">
      <c r="B7" s="21" t="s">
        <v>6</v>
      </c>
      <c r="C7" s="22"/>
      <c r="D7" s="22"/>
      <c r="E7" s="22"/>
      <c r="F7" s="22"/>
      <c r="G7" s="22"/>
      <c r="H7" s="23"/>
    </row>
    <row r="8" ht="66.0" customHeight="1">
      <c r="B8" s="24" t="s">
        <v>7</v>
      </c>
      <c r="C8" s="25" t="s">
        <v>8</v>
      </c>
      <c r="D8" s="25" t="s">
        <v>9</v>
      </c>
      <c r="E8" s="25" t="s">
        <v>10</v>
      </c>
      <c r="F8" s="25" t="s">
        <v>11</v>
      </c>
      <c r="G8" s="25"/>
      <c r="H8" s="26" t="s">
        <v>12</v>
      </c>
    </row>
    <row r="9" ht="60.75" customHeight="1">
      <c r="A9" s="27">
        <v>1.0</v>
      </c>
      <c r="B9" s="28" t="s">
        <v>13</v>
      </c>
      <c r="C9" s="29">
        <v>1.0</v>
      </c>
      <c r="D9" s="29">
        <v>8.0</v>
      </c>
      <c r="E9" s="29">
        <f t="shared" ref="E9:E10" si="1">C9*D9</f>
        <v>8</v>
      </c>
      <c r="F9" s="30"/>
      <c r="G9" s="31"/>
      <c r="H9" s="32">
        <f t="shared" ref="H9:H10" si="2">(F9*D9)</f>
        <v>0</v>
      </c>
    </row>
    <row r="10" ht="32.25" customHeight="1">
      <c r="A10" s="27">
        <v>2.0</v>
      </c>
      <c r="B10" s="28" t="s">
        <v>14</v>
      </c>
      <c r="C10" s="29">
        <v>1.0</v>
      </c>
      <c r="D10" s="29">
        <v>12.0</v>
      </c>
      <c r="E10" s="29">
        <f t="shared" si="1"/>
        <v>12</v>
      </c>
      <c r="F10" s="30"/>
      <c r="G10" s="31"/>
      <c r="H10" s="32">
        <f t="shared" si="2"/>
        <v>0</v>
      </c>
    </row>
    <row r="11" ht="33.0" customHeight="1">
      <c r="A11" s="33"/>
      <c r="B11" s="34" t="s">
        <v>15</v>
      </c>
      <c r="C11" s="35"/>
      <c r="D11" s="35"/>
      <c r="E11" s="35">
        <f>E9+E10</f>
        <v>20</v>
      </c>
      <c r="F11" s="35"/>
      <c r="G11" s="36"/>
      <c r="H11" s="37">
        <f>SUM(H9:H10)</f>
        <v>0</v>
      </c>
    </row>
    <row r="12" ht="38.25" customHeight="1">
      <c r="A12" s="38"/>
      <c r="B12" s="39" t="s">
        <v>16</v>
      </c>
      <c r="C12" s="40"/>
      <c r="D12" s="40"/>
      <c r="E12" s="40"/>
      <c r="F12" s="40"/>
      <c r="G12" s="40"/>
      <c r="H12" s="41"/>
    </row>
    <row r="13" ht="105.0" customHeight="1">
      <c r="A13" s="42"/>
      <c r="B13" s="24" t="s">
        <v>7</v>
      </c>
      <c r="C13" s="25" t="s">
        <v>8</v>
      </c>
      <c r="D13" s="25" t="s">
        <v>9</v>
      </c>
      <c r="E13" s="25" t="s">
        <v>10</v>
      </c>
      <c r="F13" s="25" t="s">
        <v>11</v>
      </c>
      <c r="G13" s="25" t="s">
        <v>17</v>
      </c>
      <c r="H13" s="26" t="s">
        <v>12</v>
      </c>
    </row>
    <row r="14" ht="60.75" customHeight="1">
      <c r="A14" s="27">
        <v>9.0</v>
      </c>
      <c r="B14" s="43" t="s">
        <v>18</v>
      </c>
      <c r="C14" s="29">
        <v>2.0</v>
      </c>
      <c r="D14" s="29">
        <v>1.8</v>
      </c>
      <c r="E14" s="29">
        <f t="shared" ref="E14:E15" si="3">C14*D14</f>
        <v>3.6</v>
      </c>
      <c r="F14" s="30"/>
      <c r="G14" s="44"/>
      <c r="H14" s="32">
        <f>(G14/12)*E14</f>
        <v>0</v>
      </c>
    </row>
    <row r="15" ht="81.75" customHeight="1">
      <c r="A15" s="27">
        <v>10.0</v>
      </c>
      <c r="B15" s="43" t="s">
        <v>19</v>
      </c>
      <c r="C15" s="45">
        <v>12.0</v>
      </c>
      <c r="D15" s="45">
        <v>1.5</v>
      </c>
      <c r="E15" s="45">
        <f t="shared" si="3"/>
        <v>18</v>
      </c>
      <c r="F15" s="46"/>
      <c r="G15" s="46"/>
      <c r="H15" s="47">
        <f>E15*(G15/72)</f>
        <v>0</v>
      </c>
    </row>
    <row r="16" ht="120.75" customHeight="1">
      <c r="A16" s="27">
        <v>11.0</v>
      </c>
      <c r="B16" s="43" t="s">
        <v>20</v>
      </c>
      <c r="C16" s="42"/>
      <c r="D16" s="42"/>
      <c r="E16" s="42"/>
      <c r="F16" s="42"/>
      <c r="G16" s="42"/>
      <c r="H16" s="42"/>
    </row>
    <row r="17" ht="41.25" customHeight="1">
      <c r="A17" s="27">
        <v>12.0</v>
      </c>
      <c r="B17" s="43" t="s">
        <v>21</v>
      </c>
      <c r="C17" s="29">
        <v>2.0</v>
      </c>
      <c r="D17" s="29">
        <v>1.2</v>
      </c>
      <c r="E17" s="29">
        <f>C17*D17</f>
        <v>2.4</v>
      </c>
      <c r="F17" s="30"/>
      <c r="G17" s="48"/>
      <c r="H17" s="32">
        <f>E17*(G17/12)</f>
        <v>0</v>
      </c>
    </row>
    <row r="18" ht="21.0" customHeight="1">
      <c r="A18" s="33"/>
      <c r="B18" s="49" t="s">
        <v>22</v>
      </c>
      <c r="C18" s="35"/>
      <c r="D18" s="35"/>
      <c r="E18" s="35">
        <f>E14+E15+E17</f>
        <v>24</v>
      </c>
      <c r="F18" s="35"/>
      <c r="G18" s="36"/>
      <c r="H18" s="37">
        <f>SUM(H14:H17)</f>
        <v>0</v>
      </c>
    </row>
    <row r="19" ht="25.5" customHeight="1">
      <c r="A19" s="50"/>
      <c r="B19" s="39" t="s">
        <v>23</v>
      </c>
      <c r="C19" s="40"/>
      <c r="D19" s="40"/>
      <c r="E19" s="40"/>
      <c r="F19" s="40"/>
      <c r="G19" s="40"/>
      <c r="H19" s="41"/>
    </row>
    <row r="20" ht="63.0" customHeight="1">
      <c r="A20" s="42"/>
      <c r="B20" s="24" t="s">
        <v>7</v>
      </c>
      <c r="C20" s="25" t="s">
        <v>8</v>
      </c>
      <c r="D20" s="25" t="s">
        <v>9</v>
      </c>
      <c r="E20" s="25" t="s">
        <v>10</v>
      </c>
      <c r="F20" s="25" t="s">
        <v>11</v>
      </c>
      <c r="G20" s="51"/>
      <c r="H20" s="26" t="s">
        <v>12</v>
      </c>
    </row>
    <row r="21" ht="81.0" customHeight="1">
      <c r="A21" s="27">
        <v>13.0</v>
      </c>
      <c r="B21" s="28" t="s">
        <v>24</v>
      </c>
      <c r="C21" s="29">
        <v>6.0</v>
      </c>
      <c r="D21" s="29">
        <v>0.6</v>
      </c>
      <c r="E21" s="29">
        <f t="shared" ref="E21:E22" si="4">C21*D21</f>
        <v>3.6</v>
      </c>
      <c r="F21" s="30"/>
      <c r="G21" s="31"/>
      <c r="H21" s="32">
        <f t="shared" ref="H21:H22" si="5">(F21*D21)</f>
        <v>0</v>
      </c>
    </row>
    <row r="22" ht="54.75" customHeight="1">
      <c r="A22" s="27">
        <v>14.0</v>
      </c>
      <c r="B22" s="28" t="s">
        <v>25</v>
      </c>
      <c r="C22" s="29">
        <v>4.0</v>
      </c>
      <c r="D22" s="29">
        <v>0.35</v>
      </c>
      <c r="E22" s="29">
        <f t="shared" si="4"/>
        <v>1.4</v>
      </c>
      <c r="F22" s="30"/>
      <c r="G22" s="31"/>
      <c r="H22" s="32">
        <f t="shared" si="5"/>
        <v>0</v>
      </c>
    </row>
    <row r="23" ht="38.25" customHeight="1">
      <c r="A23" s="33"/>
      <c r="B23" s="49" t="s">
        <v>26</v>
      </c>
      <c r="C23" s="35"/>
      <c r="D23" s="35"/>
      <c r="E23" s="35">
        <f>SUM(E21:E22)</f>
        <v>5</v>
      </c>
      <c r="F23" s="52"/>
      <c r="G23" s="53"/>
      <c r="H23" s="37">
        <f>SUM(H21:H22)</f>
        <v>0</v>
      </c>
    </row>
    <row r="24" ht="42.75" customHeight="1">
      <c r="A24" s="50"/>
      <c r="B24" s="39" t="s">
        <v>27</v>
      </c>
      <c r="C24" s="40"/>
      <c r="D24" s="40"/>
      <c r="E24" s="40"/>
      <c r="F24" s="40"/>
      <c r="G24" s="40"/>
      <c r="H24" s="41"/>
    </row>
    <row r="25" ht="105.0" customHeight="1">
      <c r="A25" s="42"/>
      <c r="B25" s="24" t="s">
        <v>7</v>
      </c>
      <c r="C25" s="25" t="s">
        <v>8</v>
      </c>
      <c r="D25" s="25" t="s">
        <v>9</v>
      </c>
      <c r="E25" s="25" t="s">
        <v>10</v>
      </c>
      <c r="F25" s="25" t="s">
        <v>28</v>
      </c>
      <c r="G25" s="25" t="s">
        <v>17</v>
      </c>
      <c r="H25" s="26" t="s">
        <v>12</v>
      </c>
    </row>
    <row r="26" ht="40.5" customHeight="1">
      <c r="A26" s="27">
        <v>15.0</v>
      </c>
      <c r="B26" s="54" t="s">
        <v>29</v>
      </c>
      <c r="C26" s="29">
        <v>2.0</v>
      </c>
      <c r="D26" s="29">
        <v>1.7</v>
      </c>
      <c r="E26" s="29">
        <f t="shared" ref="E26:E27" si="6">C26*D26</f>
        <v>3.4</v>
      </c>
      <c r="F26" s="30"/>
      <c r="G26" s="44"/>
      <c r="H26" s="32">
        <f>E26*(G26/12)</f>
        <v>0</v>
      </c>
    </row>
    <row r="27" ht="84.75" customHeight="1">
      <c r="A27" s="27">
        <v>16.0</v>
      </c>
      <c r="B27" s="43" t="s">
        <v>30</v>
      </c>
      <c r="C27" s="29">
        <v>8.0</v>
      </c>
      <c r="D27" s="29">
        <v>1.45</v>
      </c>
      <c r="E27" s="29">
        <f t="shared" si="6"/>
        <v>11.6</v>
      </c>
      <c r="F27" s="30"/>
      <c r="G27" s="48"/>
      <c r="H27" s="32">
        <f>E27*(G27/48)</f>
        <v>0</v>
      </c>
    </row>
    <row r="28" ht="31.5" customHeight="1">
      <c r="A28" s="33"/>
      <c r="B28" s="49" t="s">
        <v>31</v>
      </c>
      <c r="C28" s="35"/>
      <c r="D28" s="35"/>
      <c r="E28" s="35">
        <f>SUM(E26:E27)</f>
        <v>15</v>
      </c>
      <c r="F28" s="35"/>
      <c r="G28" s="36"/>
      <c r="H28" s="37">
        <f>SUM(H26:H27)</f>
        <v>0</v>
      </c>
    </row>
    <row r="29" ht="38.25" customHeight="1">
      <c r="A29" s="50"/>
      <c r="B29" s="39" t="s">
        <v>32</v>
      </c>
      <c r="C29" s="40"/>
      <c r="D29" s="40"/>
      <c r="E29" s="40"/>
      <c r="F29" s="40"/>
      <c r="G29" s="40"/>
      <c r="H29" s="41"/>
    </row>
    <row r="30" ht="64.5" customHeight="1">
      <c r="A30" s="42"/>
      <c r="B30" s="24" t="s">
        <v>7</v>
      </c>
      <c r="C30" s="25" t="s">
        <v>8</v>
      </c>
      <c r="D30" s="25" t="s">
        <v>9</v>
      </c>
      <c r="E30" s="25" t="s">
        <v>10</v>
      </c>
      <c r="F30" s="25" t="s">
        <v>11</v>
      </c>
      <c r="G30" s="51"/>
      <c r="H30" s="26" t="s">
        <v>12</v>
      </c>
    </row>
    <row r="31" ht="40.5" customHeight="1">
      <c r="A31" s="27">
        <v>17.0</v>
      </c>
      <c r="B31" s="28" t="s">
        <v>33</v>
      </c>
      <c r="C31" s="29">
        <v>4.0</v>
      </c>
      <c r="D31" s="29">
        <v>2.7</v>
      </c>
      <c r="E31" s="29">
        <f t="shared" ref="E31:E40" si="7">C31*D31</f>
        <v>10.8</v>
      </c>
      <c r="F31" s="30"/>
      <c r="G31" s="31"/>
      <c r="H31" s="55">
        <f t="shared" ref="H31:H40" si="8">(F31*D31)</f>
        <v>0</v>
      </c>
    </row>
    <row r="32" ht="25.5" customHeight="1">
      <c r="A32" s="27">
        <v>18.0</v>
      </c>
      <c r="B32" s="28" t="s">
        <v>34</v>
      </c>
      <c r="C32" s="29">
        <v>3.0</v>
      </c>
      <c r="D32" s="29">
        <v>1.4</v>
      </c>
      <c r="E32" s="29">
        <f t="shared" si="7"/>
        <v>4.2</v>
      </c>
      <c r="F32" s="30"/>
      <c r="G32" s="31"/>
      <c r="H32" s="55">
        <f t="shared" si="8"/>
        <v>0</v>
      </c>
    </row>
    <row r="33" ht="21.0" customHeight="1">
      <c r="A33" s="27">
        <v>19.0</v>
      </c>
      <c r="B33" s="28" t="s">
        <v>35</v>
      </c>
      <c r="C33" s="29">
        <v>2.0</v>
      </c>
      <c r="D33" s="29">
        <v>1.7</v>
      </c>
      <c r="E33" s="29">
        <f t="shared" si="7"/>
        <v>3.4</v>
      </c>
      <c r="F33" s="30"/>
      <c r="G33" s="31"/>
      <c r="H33" s="55">
        <f t="shared" si="8"/>
        <v>0</v>
      </c>
    </row>
    <row r="34" ht="21.0" customHeight="1">
      <c r="A34" s="27">
        <v>20.0</v>
      </c>
      <c r="B34" s="56" t="s">
        <v>36</v>
      </c>
      <c r="C34" s="29">
        <v>2.0</v>
      </c>
      <c r="D34" s="29">
        <v>1.2</v>
      </c>
      <c r="E34" s="29">
        <f t="shared" si="7"/>
        <v>2.4</v>
      </c>
      <c r="F34" s="30"/>
      <c r="G34" s="31"/>
      <c r="H34" s="55">
        <f t="shared" si="8"/>
        <v>0</v>
      </c>
    </row>
    <row r="35" ht="21.0" customHeight="1">
      <c r="A35" s="27">
        <v>21.0</v>
      </c>
      <c r="B35" s="28" t="s">
        <v>37</v>
      </c>
      <c r="C35" s="29">
        <v>4.0</v>
      </c>
      <c r="D35" s="29">
        <v>0.6</v>
      </c>
      <c r="E35" s="29">
        <f t="shared" si="7"/>
        <v>2.4</v>
      </c>
      <c r="F35" s="30"/>
      <c r="G35" s="31"/>
      <c r="H35" s="55">
        <f t="shared" si="8"/>
        <v>0</v>
      </c>
    </row>
    <row r="36" ht="21.0" customHeight="1">
      <c r="A36" s="27">
        <v>22.0</v>
      </c>
      <c r="B36" s="56" t="s">
        <v>38</v>
      </c>
      <c r="C36" s="29">
        <v>4.0</v>
      </c>
      <c r="D36" s="29">
        <v>0.3</v>
      </c>
      <c r="E36" s="29">
        <f t="shared" si="7"/>
        <v>1.2</v>
      </c>
      <c r="F36" s="30"/>
      <c r="G36" s="31"/>
      <c r="H36" s="55">
        <f t="shared" si="8"/>
        <v>0</v>
      </c>
    </row>
    <row r="37" ht="21.0" customHeight="1">
      <c r="A37" s="27">
        <v>23.0</v>
      </c>
      <c r="B37" s="28" t="s">
        <v>39</v>
      </c>
      <c r="C37" s="29">
        <v>4.0</v>
      </c>
      <c r="D37" s="29">
        <v>0.2</v>
      </c>
      <c r="E37" s="29">
        <f t="shared" si="7"/>
        <v>0.8</v>
      </c>
      <c r="F37" s="30"/>
      <c r="G37" s="31"/>
      <c r="H37" s="55">
        <f t="shared" si="8"/>
        <v>0</v>
      </c>
    </row>
    <row r="38" ht="21.0" customHeight="1">
      <c r="A38" s="27">
        <v>24.0</v>
      </c>
      <c r="B38" s="57" t="s">
        <v>40</v>
      </c>
      <c r="C38" s="29">
        <v>3.0</v>
      </c>
      <c r="D38" s="29">
        <v>0.1</v>
      </c>
      <c r="E38" s="29">
        <f t="shared" si="7"/>
        <v>0.3</v>
      </c>
      <c r="F38" s="30"/>
      <c r="G38" s="31"/>
      <c r="H38" s="55">
        <f t="shared" si="8"/>
        <v>0</v>
      </c>
    </row>
    <row r="39" ht="21.0" customHeight="1">
      <c r="A39" s="27">
        <v>25.0</v>
      </c>
      <c r="B39" s="58" t="s">
        <v>41</v>
      </c>
      <c r="C39" s="29">
        <v>6.0</v>
      </c>
      <c r="D39" s="29">
        <v>0.25</v>
      </c>
      <c r="E39" s="29">
        <f t="shared" si="7"/>
        <v>1.5</v>
      </c>
      <c r="F39" s="30"/>
      <c r="G39" s="31"/>
      <c r="H39" s="55">
        <f t="shared" si="8"/>
        <v>0</v>
      </c>
    </row>
    <row r="40" ht="21.0" customHeight="1">
      <c r="A40" s="27">
        <v>26.0</v>
      </c>
      <c r="B40" s="59" t="s">
        <v>42</v>
      </c>
      <c r="C40" s="60">
        <v>2.0</v>
      </c>
      <c r="D40" s="61">
        <v>1.5</v>
      </c>
      <c r="E40" s="61">
        <f t="shared" si="7"/>
        <v>3</v>
      </c>
      <c r="F40" s="62"/>
      <c r="G40" s="63"/>
      <c r="H40" s="55">
        <f t="shared" si="8"/>
        <v>0</v>
      </c>
    </row>
    <row r="41" ht="36.75" customHeight="1">
      <c r="A41" s="64"/>
      <c r="B41" s="49" t="s">
        <v>43</v>
      </c>
      <c r="C41" s="65"/>
      <c r="D41" s="66"/>
      <c r="E41" s="67">
        <f>SUM(E31:E40)</f>
        <v>30</v>
      </c>
      <c r="F41" s="66"/>
      <c r="G41" s="68"/>
      <c r="H41" s="69">
        <f>SUM(H31:H40)</f>
        <v>0</v>
      </c>
    </row>
    <row r="42" ht="21.0" customHeight="1">
      <c r="A42" s="64"/>
      <c r="B42" s="70" t="s">
        <v>44</v>
      </c>
      <c r="C42" s="71"/>
      <c r="D42" s="71"/>
      <c r="E42" s="71"/>
      <c r="F42" s="71"/>
      <c r="G42" s="71"/>
      <c r="H42" s="72"/>
    </row>
    <row r="43" ht="21.0" customHeight="1">
      <c r="A43" s="73"/>
      <c r="B43" s="74"/>
      <c r="C43" s="75"/>
      <c r="D43" s="75"/>
      <c r="E43" s="75"/>
      <c r="F43" s="75"/>
      <c r="G43" s="75"/>
      <c r="H43" s="76"/>
    </row>
    <row r="44" ht="63.0" customHeight="1">
      <c r="A44" s="73"/>
      <c r="B44" s="24" t="s">
        <v>7</v>
      </c>
      <c r="C44" s="25" t="s">
        <v>8</v>
      </c>
      <c r="D44" s="25" t="s">
        <v>9</v>
      </c>
      <c r="E44" s="25" t="s">
        <v>10</v>
      </c>
      <c r="F44" s="25" t="s">
        <v>11</v>
      </c>
      <c r="G44" s="51"/>
      <c r="H44" s="26" t="s">
        <v>12</v>
      </c>
    </row>
    <row r="45" ht="21.0" customHeight="1">
      <c r="A45" s="27">
        <v>27.0</v>
      </c>
      <c r="B45" s="77" t="s">
        <v>45</v>
      </c>
      <c r="C45" s="78">
        <v>4.0</v>
      </c>
      <c r="D45" s="78">
        <v>0.375</v>
      </c>
      <c r="E45" s="78">
        <f>C45*D45</f>
        <v>1.5</v>
      </c>
      <c r="F45" s="79"/>
      <c r="G45" s="80"/>
      <c r="H45" s="32">
        <f t="shared" ref="H45:H46" si="9">(F45*D45)</f>
        <v>0</v>
      </c>
    </row>
    <row r="46" ht="40.5" customHeight="1">
      <c r="A46" s="27">
        <v>28.0</v>
      </c>
      <c r="B46" s="43" t="s">
        <v>46</v>
      </c>
      <c r="C46" s="81">
        <v>3.0</v>
      </c>
      <c r="D46" s="81">
        <v>1.5</v>
      </c>
      <c r="E46" s="81">
        <f>D46*C46</f>
        <v>4.5</v>
      </c>
      <c r="F46" s="79"/>
      <c r="G46" s="80"/>
      <c r="H46" s="32">
        <f t="shared" si="9"/>
        <v>0</v>
      </c>
    </row>
    <row r="47" ht="21.0" customHeight="1">
      <c r="A47" s="82"/>
      <c r="B47" s="83" t="s">
        <v>47</v>
      </c>
      <c r="C47" s="84"/>
      <c r="D47" s="84"/>
      <c r="E47" s="84">
        <f>SUM(E45:E46)</f>
        <v>6</v>
      </c>
      <c r="F47" s="84"/>
      <c r="G47" s="84"/>
      <c r="H47" s="85">
        <f>SUM(H45:H46)</f>
        <v>0</v>
      </c>
    </row>
    <row r="48" ht="21.0" customHeight="1">
      <c r="A48" s="82"/>
      <c r="B48" s="86" t="s">
        <v>48</v>
      </c>
      <c r="C48" s="3"/>
      <c r="D48" s="3"/>
      <c r="E48" s="3"/>
      <c r="F48" s="3"/>
      <c r="G48" s="3"/>
      <c r="H48" s="4"/>
    </row>
    <row r="49" ht="21.0" customHeight="1">
      <c r="A49" s="82"/>
      <c r="B49" s="87"/>
      <c r="C49" s="6"/>
      <c r="D49" s="6"/>
      <c r="E49" s="6"/>
      <c r="F49" s="6"/>
      <c r="G49" s="6"/>
      <c r="H49" s="7"/>
    </row>
    <row r="50" ht="21.0" customHeight="1">
      <c r="A50" s="82"/>
      <c r="B50" s="88"/>
      <c r="H50" s="89"/>
    </row>
    <row r="51" ht="21.0" customHeight="1">
      <c r="A51" s="82"/>
      <c r="B51" s="88"/>
      <c r="H51" s="89"/>
    </row>
    <row r="52" ht="21.0" customHeight="1">
      <c r="A52" s="82"/>
      <c r="B52" s="88"/>
      <c r="H52" s="89"/>
    </row>
    <row r="53" ht="18.0" customHeight="1">
      <c r="A53" s="82"/>
      <c r="B53" s="74"/>
      <c r="C53" s="75"/>
      <c r="D53" s="75"/>
      <c r="E53" s="75"/>
      <c r="F53" s="75"/>
      <c r="G53" s="75"/>
      <c r="H53" s="76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6">
    <mergeCell ref="E6:H6"/>
    <mergeCell ref="B7:H7"/>
    <mergeCell ref="A1:A8"/>
    <mergeCell ref="B1:H1"/>
    <mergeCell ref="B2:H3"/>
    <mergeCell ref="B4:H4"/>
    <mergeCell ref="B5:D5"/>
    <mergeCell ref="E5:H5"/>
    <mergeCell ref="B6:D6"/>
    <mergeCell ref="A12:A13"/>
    <mergeCell ref="A18:A20"/>
    <mergeCell ref="A23:A25"/>
    <mergeCell ref="A28:A30"/>
    <mergeCell ref="B19:H19"/>
    <mergeCell ref="B24:H24"/>
    <mergeCell ref="B29:H29"/>
    <mergeCell ref="B42:H43"/>
    <mergeCell ref="B48:H48"/>
    <mergeCell ref="B49:H53"/>
    <mergeCell ref="B12:H12"/>
    <mergeCell ref="C15:C16"/>
    <mergeCell ref="D15:D16"/>
    <mergeCell ref="E15:E16"/>
    <mergeCell ref="F15:F16"/>
    <mergeCell ref="G15:G16"/>
    <mergeCell ref="H15:H16"/>
  </mergeCells>
  <dataValidations>
    <dataValidation type="decimal" allowBlank="1" showInputMessage="1" showErrorMessage="1" prompt=" -  - " sqref="G33:G34 G40">
      <formula1>0.0</formula1>
      <formula2>2.0</formula2>
    </dataValidation>
    <dataValidation type="decimal" allowBlank="1" showInputMessage="1" showErrorMessage="1" prompt=" -  - " sqref="G46">
      <formula1>0.0</formula1>
      <formula2>3.0</formula2>
    </dataValidation>
    <dataValidation type="decimal" allowBlank="1" showInputMessage="1" showErrorMessage="1" prompt=" -  - " sqref="G9:G10">
      <formula1>0.0</formula1>
      <formula2>1.0</formula2>
    </dataValidation>
    <dataValidation type="decimal" allowBlank="1" showInputMessage="1" showErrorMessage="1" prompt=" -  - " sqref="G21 G39">
      <formula1>0.0</formula1>
      <formula2>6.0</formula2>
    </dataValidation>
    <dataValidation type="decimal" allowBlank="1" showInputMessage="1" showErrorMessage="1" prompt=" -  - " sqref="G15">
      <formula1>0.0</formula1>
      <formula2>72.0</formula2>
    </dataValidation>
    <dataValidation type="decimal" allowBlank="1" showInputMessage="1" showErrorMessage="1" prompt=" -  - " sqref="G14 G17 G26">
      <formula1>0.0</formula1>
      <formula2>12.0</formula2>
    </dataValidation>
    <dataValidation type="decimal" allowBlank="1" showInputMessage="1" showErrorMessage="1" prompt=" -  - " sqref="G27">
      <formula1>0.0</formula1>
      <formula2>48.0</formula2>
    </dataValidation>
    <dataValidation type="decimal" allowBlank="1" showInputMessage="1" showErrorMessage="1" prompt=" -  - " sqref="G31:G32 G35:G38 G45">
      <formula1>0.0</formula1>
      <formula2>4.0</formula2>
    </dataValidation>
    <dataValidation type="decimal" allowBlank="1" showInputMessage="1" showErrorMessage="1" prompt=" -  - " sqref="F9:F10 F14:F15 F17 F21:F22 F26:F27 F31:F40 F45:F46">
      <formula1>0.0</formula1>
      <formula2>IT1</formula2>
    </dataValidation>
    <dataValidation type="decimal" allowBlank="1" showInputMessage="1" showErrorMessage="1" prompt=" -  - " sqref="G22">
      <formula1>0.0</formula1>
      <formula2>5.0</formula2>
    </dataValidation>
  </dataValidation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2016-06-08T16:33:07Z</dcterms:created>
  <dc:creator>Sonia Miranda</dc:creator>
</cp:coreProperties>
</file>