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Trabalho\projeto doutorado\Comissão de bolsas\DOUTORADO\2025\"/>
    </mc:Choice>
  </mc:AlternateContent>
  <xr:revisionPtr revIDLastSave="0" documentId="13_ncr:1_{9B009868-ED13-4EF8-8C35-E125B8757908}" xr6:coauthVersionLast="47" xr6:coauthVersionMax="47" xr10:uidLastSave="{00000000-0000-0000-0000-000000000000}"/>
  <workbookProtection workbookAlgorithmName="SHA-512" workbookHashValue="p/xwPMI/GKK5MJcZfXi/Q/NG/+GxjPR8XAin26al7O1IS88F/Q77Qh3ViGMtyBXt/VcBrNJdXArqn2mSLo1Q+Q==" workbookSaltValue="8zOOeZvUI5s97YTgm18j5w==" workbookSpinCount="100000" lockStructure="1"/>
  <bookViews>
    <workbookView xWindow="-108" yWindow="-108" windowWidth="23256" windowHeight="12456" xr2:uid="{00000000-000D-0000-FFFF-FFFF00000000}"/>
  </bookViews>
  <sheets>
    <sheet name="renda e morad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PxS9QizxCNC1MxTnNx4ETude75IDCb6q6eSZ9sbwmc="/>
    </ext>
  </extLst>
</workbook>
</file>

<file path=xl/calcChain.xml><?xml version="1.0" encoding="utf-8"?>
<calcChain xmlns="http://schemas.openxmlformats.org/spreadsheetml/2006/main">
  <c r="G64" i="1" l="1"/>
  <c r="C17" i="1"/>
  <c r="C16" i="1"/>
  <c r="C15" i="1"/>
  <c r="C14" i="1"/>
  <c r="C13" i="1"/>
  <c r="C12" i="1"/>
  <c r="C18" i="1" l="1"/>
</calcChain>
</file>

<file path=xl/sharedStrings.xml><?xml version="1.0" encoding="utf-8"?>
<sst xmlns="http://schemas.openxmlformats.org/spreadsheetml/2006/main" count="58" uniqueCount="58">
  <si>
    <t>ATENÇÃO</t>
  </si>
  <si>
    <r>
      <rPr>
        <b/>
        <sz val="11"/>
        <color theme="1"/>
        <rFont val="Calibri"/>
      </rPr>
      <t xml:space="preserve">Preencha este documento atentando-se às orientações contidas no ANEXO IV </t>
    </r>
    <r>
      <rPr>
        <b/>
        <sz val="11"/>
        <color rgb="FFFF0000"/>
        <rFont val="Calibri"/>
      </rPr>
      <t xml:space="preserve">- COMPROVAÇÃO DE PONTUAÇÃO DE CONDIÇÃO DE RENDA E MORADIA </t>
    </r>
  </si>
  <si>
    <t>SITUAÇÃO</t>
  </si>
  <si>
    <t xml:space="preserve">CONDIÇÃO </t>
  </si>
  <si>
    <t>PONTUAÇÃO DA(O) CANDIDATA(O)</t>
  </si>
  <si>
    <r>
      <rPr>
        <b/>
        <sz val="11"/>
        <color rgb="FF000000"/>
        <rFont val="Arial"/>
      </rPr>
      <t xml:space="preserve">1 – Situação profissional atual da (o) candidata (o): emprego/bolsa UAB
     </t>
    </r>
    <r>
      <rPr>
        <b/>
        <sz val="11"/>
        <color rgb="FFFF0000"/>
        <rFont val="Arial"/>
      </rPr>
      <t xml:space="preserve"> (Peso 1)</t>
    </r>
  </si>
  <si>
    <r>
      <rPr>
        <b/>
        <sz val="11"/>
        <color rgb="FF000000"/>
        <rFont val="Arial"/>
      </rPr>
      <t>2 – Renda BRUTA  familiar</t>
    </r>
    <r>
      <rPr>
        <b/>
        <i/>
        <sz val="11"/>
        <color rgb="FF000000"/>
        <rFont val="Arial"/>
      </rPr>
      <t xml:space="preserve"> per capita</t>
    </r>
    <r>
      <rPr>
        <b/>
        <sz val="11"/>
        <color rgb="FF000000"/>
        <rFont val="Arial"/>
      </rPr>
      <t xml:space="preserve"> 
     </t>
    </r>
    <r>
      <rPr>
        <b/>
        <sz val="11"/>
        <color rgb="FFFF0000"/>
        <rFont val="Arial"/>
      </rPr>
      <t xml:space="preserve"> (Peso 4)</t>
    </r>
  </si>
  <si>
    <t>Maior que 4 salários mínimos per capita</t>
  </si>
  <si>
    <r>
      <rPr>
        <b/>
        <sz val="11"/>
        <color rgb="FF000000"/>
        <rFont val="Arial"/>
      </rPr>
      <t xml:space="preserve">3 – Situação de moradia 
     </t>
    </r>
    <r>
      <rPr>
        <b/>
        <sz val="11"/>
        <color rgb="FFFF0000"/>
        <rFont val="Arial"/>
      </rPr>
      <t xml:space="preserve"> (Peso 3)</t>
    </r>
  </si>
  <si>
    <r>
      <rPr>
        <b/>
        <sz val="11"/>
        <color rgb="FF000000"/>
        <rFont val="Arial"/>
      </rPr>
      <t xml:space="preserve">4 – Local de residência e deslocamento para a UFJF 
     </t>
    </r>
    <r>
      <rPr>
        <b/>
        <sz val="11"/>
        <color rgb="FFFF0000"/>
        <rFont val="Arial"/>
      </rPr>
      <t xml:space="preserve"> (Peso 1)</t>
    </r>
  </si>
  <si>
    <r>
      <rPr>
        <b/>
        <sz val="11"/>
        <color rgb="FF000000"/>
        <rFont val="Arial"/>
      </rPr>
      <t xml:space="preserve">5 – Dependentes 
      </t>
    </r>
    <r>
      <rPr>
        <b/>
        <sz val="11"/>
        <color rgb="FFFF0000"/>
        <rFont val="Arial"/>
      </rPr>
      <t>(Peso 1)</t>
    </r>
  </si>
  <si>
    <r>
      <rPr>
        <b/>
        <sz val="11"/>
        <color rgb="FF000000"/>
        <rFont val="Arial"/>
      </rPr>
      <t xml:space="preserve">6 – Cadastro Único para Programas Sociais/CadÚnico  
     </t>
    </r>
    <r>
      <rPr>
        <b/>
        <sz val="11"/>
        <color rgb="FFFF0000"/>
        <rFont val="Arial"/>
      </rPr>
      <t xml:space="preserve"> (Peso 4)</t>
    </r>
  </si>
  <si>
    <t>MEDIA FINAL</t>
  </si>
  <si>
    <t>7- VALORES DE RENDA</t>
  </si>
  <si>
    <t>Renda bruta individual do candidato</t>
  </si>
  <si>
    <t>Renda bruta familiar</t>
  </si>
  <si>
    <r>
      <rPr>
        <b/>
        <sz val="11"/>
        <color theme="1"/>
        <rFont val="Arial"/>
      </rPr>
      <t xml:space="preserve">Renda bruta familiar </t>
    </r>
    <r>
      <rPr>
        <b/>
        <i/>
        <sz val="11"/>
        <color theme="1"/>
        <rFont val="Arial"/>
      </rPr>
      <t>per capita</t>
    </r>
  </si>
  <si>
    <t>item</t>
  </si>
  <si>
    <t>opções</t>
  </si>
  <si>
    <t>pontuação</t>
  </si>
  <si>
    <t>Peso</t>
  </si>
  <si>
    <t>Empregado(a)/ com afastamento parcial ou total com vencimento total</t>
  </si>
  <si>
    <t>Empregado(a)/ com afastamento parcial ou total com vencimento parcial</t>
  </si>
  <si>
    <t>Outras fontes de remuneração (MEI, sócio de empresa, alugueis, etc.)</t>
  </si>
  <si>
    <t xml:space="preserve">Docente ou tutor UAB </t>
  </si>
  <si>
    <t>Empregado(a) com afastamento sem vencimentos</t>
  </si>
  <si>
    <t>Desempregada(o)</t>
  </si>
  <si>
    <t xml:space="preserve">Maior que 3 salários mínimos e menor  ou igual a 4 salários mínimos per capita </t>
  </si>
  <si>
    <t xml:space="preserve">Maior que 2 salários mínimos e menor  ou igual a 3 salários mínimos per capita </t>
  </si>
  <si>
    <t xml:space="preserve">Maior que 1 e 1/2 salário mínimo e menor ou igual 2 salários mínimos per capita </t>
  </si>
  <si>
    <t xml:space="preserve">Maior que 1 salário mínimo e menor ou igual a 1 e 1/2 salário mínimo per capita </t>
  </si>
  <si>
    <t xml:space="preserve">Maior que ½ salário mínimo e menor ou igual a 1 salário mínimo per capita </t>
  </si>
  <si>
    <t xml:space="preserve">Menor ou igual a ½ salário mínimo per capita </t>
  </si>
  <si>
    <t>Própria sem financiamento</t>
  </si>
  <si>
    <t>Cedida</t>
  </si>
  <si>
    <t xml:space="preserve">Própria Financiada </t>
  </si>
  <si>
    <t>República</t>
  </si>
  <si>
    <t>Alugada</t>
  </si>
  <si>
    <t>Mora fora de Juiz de Fora e não virá com grande frequência a JF.</t>
  </si>
  <si>
    <t xml:space="preserve">Mora em Juiz de Fora (JF) </t>
  </si>
  <si>
    <t xml:space="preserve">Vem a JF com frequência - cidade de origem a menos de 100 km. </t>
  </si>
  <si>
    <t>Vem a JF com frequência - cidade de origem com mais de 100 km.</t>
  </si>
  <si>
    <t>Mudou-se para  JF para o curso – cidade de origem a menos 100 km de JF</t>
  </si>
  <si>
    <t>Mudou-se para JF para o curso – cidade de origem com mais 100 Km e até 500 Km de JF.</t>
  </si>
  <si>
    <t>Mudou-se para JF para o curso – cidade de origem com mais 500 Km de JF.</t>
  </si>
  <si>
    <t>Não.</t>
  </si>
  <si>
    <t xml:space="preserve">Sim, um dependente do candidato. </t>
  </si>
  <si>
    <t xml:space="preserve">Sim, dois dependentes do candidato.  </t>
  </si>
  <si>
    <t>Sim, três dependentes do candidato.</t>
  </si>
  <si>
    <t>Sim, mais de três dependentes do candidato.</t>
  </si>
  <si>
    <t>Não possui nenhum cadastro em Programa Social</t>
  </si>
  <si>
    <t>Possui apenas CadÚnico ativo.</t>
  </si>
  <si>
    <t xml:space="preserve">Possui CadÚnico e/ou foi beneficiária de um Programa Social (bolsa família, vale gás, aluguel social, IdJovem, Minha Casa-Minha Vida, etc.) </t>
  </si>
  <si>
    <t>Possui CadÚnico e/ou foi beneficiária de mais de um Programa Social (bolsa família, vale gás, aluguel social,IdJovem, Minha Casa-Minha Vida, etc.)</t>
  </si>
  <si>
    <t>Soma peso</t>
  </si>
  <si>
    <r>
      <t xml:space="preserve">CONDIÇÃO DE RENDA E MORADIA                                                                                                                                                            </t>
    </r>
    <r>
      <rPr>
        <b/>
        <sz val="12"/>
        <color theme="1"/>
        <rFont val="Arial"/>
      </rPr>
      <t xml:space="preserve">EDITAL 08/2025 DE BOLSAS PPGE/UFJF  </t>
    </r>
    <r>
      <rPr>
        <b/>
        <sz val="16"/>
        <color theme="1"/>
        <rFont val="Arial"/>
      </rPr>
      <t xml:space="preserve">           </t>
    </r>
  </si>
  <si>
    <t>ANEXO III  - PPGE/2025</t>
  </si>
  <si>
    <t>NOME: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</si>
</sst>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1" x14ac:knownFonts="1">
    <font>
      <sz val="11"/>
      <color theme="1"/>
      <name val="Calibri"/>
      <scheme val="minor"/>
    </font>
    <font>
      <sz val="16"/>
      <color theme="1"/>
      <name val="Calibri"/>
    </font>
    <font>
      <sz val="11"/>
      <name val="Calibri"/>
    </font>
    <font>
      <sz val="11"/>
      <color theme="1"/>
      <name val="Calibri"/>
    </font>
    <font>
      <b/>
      <sz val="16"/>
      <color theme="1"/>
      <name val="Arial"/>
    </font>
    <font>
      <sz val="12"/>
      <color theme="1"/>
      <name val="Arial"/>
    </font>
    <font>
      <b/>
      <sz val="11"/>
      <color theme="1"/>
      <name val="Arial"/>
    </font>
    <font>
      <b/>
      <sz val="11"/>
      <color theme="1"/>
      <name val="Calibri"/>
    </font>
    <font>
      <b/>
      <sz val="12"/>
      <color theme="1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sz val="12"/>
      <color rgb="FF000000"/>
      <name val="Times New Roman"/>
    </font>
    <font>
      <sz val="12"/>
      <color theme="1"/>
      <name val="Calibri"/>
    </font>
    <font>
      <b/>
      <sz val="12"/>
      <color theme="1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rgb="FFFF0000"/>
      <name val="Calibri"/>
    </font>
    <font>
      <b/>
      <sz val="11"/>
      <color rgb="FFFF0000"/>
      <name val="Arial"/>
    </font>
    <font>
      <b/>
      <i/>
      <sz val="11"/>
      <color rgb="FF000000"/>
      <name val="Arial"/>
    </font>
    <font>
      <b/>
      <i/>
      <sz val="11"/>
      <color theme="1"/>
      <name val="Arial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ADB9CA"/>
        <bgColor rgb="FFADB9CA"/>
      </patternFill>
    </fill>
    <fill>
      <patternFill patternType="solid">
        <fgColor rgb="FFF7CAAC"/>
        <bgColor rgb="FFF7CAAC"/>
      </patternFill>
    </fill>
    <fill>
      <patternFill patternType="solid">
        <fgColor rgb="FFECECEC"/>
        <bgColor rgb="FFECECEC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7" xfId="0" applyFont="1" applyFill="1" applyBorder="1"/>
    <xf numFmtId="0" fontId="3" fillId="2" borderId="8" xfId="0" applyFont="1" applyFill="1" applyBorder="1"/>
    <xf numFmtId="0" fontId="5" fillId="2" borderId="9" xfId="0" applyFont="1" applyFill="1" applyBorder="1" applyAlignment="1">
      <alignment vertical="center"/>
    </xf>
    <xf numFmtId="0" fontId="6" fillId="2" borderId="7" xfId="0" applyFont="1" applyFill="1" applyBorder="1"/>
    <xf numFmtId="0" fontId="3" fillId="0" borderId="0" xfId="0" applyFont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0" fontId="12" fillId="0" borderId="0" xfId="0" applyFont="1"/>
    <xf numFmtId="0" fontId="6" fillId="2" borderId="14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/>
    <xf numFmtId="0" fontId="8" fillId="0" borderId="0" xfId="0" applyFont="1"/>
    <xf numFmtId="0" fontId="11" fillId="0" borderId="0" xfId="0" applyFont="1" applyAlignment="1">
      <alignment vertical="center" wrapText="1"/>
    </xf>
    <xf numFmtId="0" fontId="14" fillId="5" borderId="37" xfId="0" applyFont="1" applyFill="1" applyBorder="1" applyAlignment="1">
      <alignment vertical="top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4" fillId="5" borderId="43" xfId="0" applyFont="1" applyFill="1" applyBorder="1" applyAlignment="1">
      <alignment vertical="top" wrapText="1"/>
    </xf>
    <xf numFmtId="0" fontId="11" fillId="6" borderId="4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5" borderId="45" xfId="0" applyFont="1" applyFill="1" applyBorder="1" applyAlignment="1">
      <alignment vertical="top" wrapText="1"/>
    </xf>
    <xf numFmtId="0" fontId="11" fillId="6" borderId="46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vertical="top" wrapText="1"/>
    </xf>
    <xf numFmtId="0" fontId="14" fillId="7" borderId="43" xfId="0" applyFont="1" applyFill="1" applyBorder="1" applyAlignment="1">
      <alignment vertical="top" wrapText="1"/>
    </xf>
    <xf numFmtId="0" fontId="14" fillId="7" borderId="45" xfId="0" applyFont="1" applyFill="1" applyBorder="1" applyAlignment="1">
      <alignment vertical="top" wrapText="1"/>
    </xf>
    <xf numFmtId="0" fontId="14" fillId="7" borderId="43" xfId="0" applyFont="1" applyFill="1" applyBorder="1" applyAlignment="1">
      <alignment horizontal="left" vertical="top" wrapText="1"/>
    </xf>
    <xf numFmtId="0" fontId="11" fillId="6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left" vertical="top" wrapText="1"/>
    </xf>
    <xf numFmtId="0" fontId="11" fillId="6" borderId="50" xfId="0" applyFont="1" applyFill="1" applyBorder="1" applyAlignment="1">
      <alignment horizontal="center" vertical="center" wrapText="1"/>
    </xf>
    <xf numFmtId="0" fontId="11" fillId="6" borderId="51" xfId="0" applyFont="1" applyFill="1" applyBorder="1" applyAlignment="1">
      <alignment horizontal="center" vertical="center" wrapText="1"/>
    </xf>
    <xf numFmtId="0" fontId="15" fillId="0" borderId="0" xfId="0" applyFont="1"/>
    <xf numFmtId="0" fontId="3" fillId="0" borderId="39" xfId="0" applyFont="1" applyBorder="1" applyAlignment="1">
      <alignment horizontal="center" vertical="center"/>
    </xf>
    <xf numFmtId="0" fontId="2" fillId="0" borderId="41" xfId="0" applyFont="1" applyBorder="1"/>
    <xf numFmtId="0" fontId="2" fillId="0" borderId="47" xfId="0" applyFont="1" applyBorder="1"/>
    <xf numFmtId="0" fontId="7" fillId="0" borderId="42" xfId="0" applyFont="1" applyBorder="1" applyAlignment="1">
      <alignment horizontal="center" vertical="center"/>
    </xf>
    <xf numFmtId="0" fontId="2" fillId="0" borderId="42" xfId="0" applyFont="1" applyBorder="1"/>
    <xf numFmtId="0" fontId="2" fillId="0" borderId="52" xfId="0" applyFont="1" applyBorder="1"/>
    <xf numFmtId="0" fontId="7" fillId="0" borderId="53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20" fillId="3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8" fillId="4" borderId="10" xfId="0" applyFont="1" applyFill="1" applyBorder="1" applyAlignment="1">
      <alignment horizontal="left" vertical="center"/>
    </xf>
    <xf numFmtId="0" fontId="2" fillId="0" borderId="23" xfId="0" applyFont="1" applyBorder="1"/>
    <xf numFmtId="0" fontId="9" fillId="2" borderId="25" xfId="0" applyFont="1" applyFill="1" applyBorder="1" applyAlignment="1">
      <alignment horizontal="left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164" fontId="3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Border="1" applyProtection="1">
      <protection locked="0"/>
    </xf>
    <xf numFmtId="164" fontId="3" fillId="3" borderId="33" xfId="0" applyNumberFormat="1" applyFont="1" applyFill="1" applyBorder="1" applyAlignment="1" applyProtection="1">
      <alignment horizontal="center" wrapText="1"/>
      <protection locked="0"/>
    </xf>
    <xf numFmtId="0" fontId="2" fillId="0" borderId="34" xfId="0" applyFont="1" applyBorder="1" applyProtection="1">
      <protection locked="0"/>
    </xf>
    <xf numFmtId="164" fontId="3" fillId="3" borderId="35" xfId="0" applyNumberFormat="1" applyFont="1" applyFill="1" applyBorder="1" applyAlignment="1" applyProtection="1">
      <alignment horizontal="center" wrapText="1"/>
      <protection locked="0"/>
    </xf>
    <xf numFmtId="0" fontId="2" fillId="0" borderId="36" xfId="0" applyFont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7" fillId="2" borderId="4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11" fillId="3" borderId="2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</xdr:row>
      <xdr:rowOff>180975</xdr:rowOff>
    </xdr:from>
    <xdr:ext cx="1447800" cy="809625"/>
    <xdr:pic>
      <xdr:nvPicPr>
        <xdr:cNvPr id="2" name="image1.jpg" descr="Imagem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6"/>
  <sheetViews>
    <sheetView showGridLines="0" tabSelected="1" topLeftCell="A10" workbookViewId="0">
      <selection activeCell="B12" sqref="B12:B17"/>
    </sheetView>
  </sheetViews>
  <sheetFormatPr defaultColWidth="14.44140625" defaultRowHeight="15" customHeight="1" x14ac:dyDescent="0.3"/>
  <cols>
    <col min="1" max="1" width="72.5546875" customWidth="1"/>
    <col min="2" max="2" width="53.5546875" customWidth="1"/>
    <col min="3" max="3" width="41.44140625" customWidth="1"/>
    <col min="4" max="4" width="8.6640625" hidden="1" customWidth="1"/>
    <col min="5" max="5" width="83.44140625" hidden="1" customWidth="1"/>
    <col min="6" max="6" width="9.88671875" hidden="1" customWidth="1"/>
    <col min="7" max="7" width="4.88671875" hidden="1" customWidth="1"/>
    <col min="8" max="8" width="7.44140625" customWidth="1"/>
    <col min="9" max="9" width="9.109375" customWidth="1"/>
    <col min="10" max="19" width="8.6640625" customWidth="1"/>
  </cols>
  <sheetData>
    <row r="1" spans="1:19" ht="14.25" customHeight="1" x14ac:dyDescent="0.4">
      <c r="A1" s="71"/>
      <c r="B1" s="72"/>
      <c r="C1" s="7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ht="36" customHeight="1" x14ac:dyDescent="0.3">
      <c r="A2" s="74" t="s">
        <v>55</v>
      </c>
      <c r="B2" s="75"/>
      <c r="C2" s="7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9" ht="36" customHeight="1" x14ac:dyDescent="0.3">
      <c r="A3" s="2"/>
      <c r="B3" s="3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9" ht="30" customHeight="1" x14ac:dyDescent="0.3">
      <c r="A4" s="74" t="s">
        <v>56</v>
      </c>
      <c r="B4" s="75"/>
      <c r="C4" s="7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9" ht="12" customHeight="1" x14ac:dyDescent="0.3">
      <c r="A5" s="5"/>
      <c r="B5" s="6"/>
      <c r="C5" s="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9" ht="38.25" customHeight="1" x14ac:dyDescent="0.3">
      <c r="A6" s="8" t="s">
        <v>0</v>
      </c>
      <c r="B6" s="6"/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9" ht="37.5" customHeight="1" x14ac:dyDescent="0.3">
      <c r="A7" s="77" t="s">
        <v>1</v>
      </c>
      <c r="B7" s="75"/>
      <c r="C7" s="7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9" ht="22.5" customHeight="1" x14ac:dyDescent="0.3">
      <c r="A8" s="77"/>
      <c r="B8" s="75"/>
      <c r="C8" s="7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9" ht="18.75" customHeight="1" x14ac:dyDescent="0.3">
      <c r="A9" s="51"/>
      <c r="B9" s="52"/>
      <c r="C9" s="5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9" ht="66.75" customHeight="1" x14ac:dyDescent="0.3">
      <c r="A10" s="54" t="s">
        <v>57</v>
      </c>
      <c r="B10" s="55"/>
      <c r="C10" s="56"/>
      <c r="D10" s="1"/>
      <c r="E10" s="1"/>
      <c r="F10" s="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51" customHeight="1" x14ac:dyDescent="0.3">
      <c r="A11" s="10" t="s">
        <v>2</v>
      </c>
      <c r="B11" s="10" t="s">
        <v>3</v>
      </c>
      <c r="C11" s="10" t="s">
        <v>4</v>
      </c>
      <c r="D11" s="11"/>
      <c r="E11" s="11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51" customHeight="1" x14ac:dyDescent="0.3">
      <c r="A12" s="12" t="s">
        <v>5</v>
      </c>
      <c r="B12" s="78"/>
      <c r="C12" s="13">
        <f>IF(B12=E30,F30,IF(B12=E32,F32,IF(B12=E33,F33,IF(B12=E34,F34,IF(B12=E35,F35,IF(B12=E31,F31,0))))))</f>
        <v>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34.5" customHeight="1" x14ac:dyDescent="0.3">
      <c r="A13" s="14" t="s">
        <v>6</v>
      </c>
      <c r="B13" s="79"/>
      <c r="C13" s="15">
        <f>IF(B13=E36,F36,IF(B13=E39,F39,IF(B13=E40,F40,IF(B13=E41,F41,IF(B13=E37,F37,IF(B13=E42,F42,IF(B13=E38,F38,)))))))</f>
        <v>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36" customHeight="1" x14ac:dyDescent="0.3">
      <c r="A14" s="14" t="s">
        <v>8</v>
      </c>
      <c r="B14" s="79"/>
      <c r="C14" s="15">
        <f>IF(B14=E43,F43,IF(B14=E44,F44,IF(B14=E45,F45,IF(B14=E46,F46,IF(B14=E47,F47,0)))))</f>
        <v>0</v>
      </c>
      <c r="D14" s="9"/>
      <c r="E14" s="9"/>
      <c r="F14" s="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41.25" customHeight="1" x14ac:dyDescent="0.3">
      <c r="A15" s="14" t="s">
        <v>9</v>
      </c>
      <c r="B15" s="79"/>
      <c r="C15" s="15">
        <f>IF(B15=E48,F48,IF(B15=E49,F49,IF(B15=E50,F50,IF(B15=E51,F51,IF(B15=E52,F52,IF(B15=E53,F53,IF(B15=E54,F54,0)))))))</f>
        <v>0</v>
      </c>
      <c r="D15" s="9"/>
      <c r="E15" s="9"/>
      <c r="F15" s="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39.75" customHeight="1" x14ac:dyDescent="0.3">
      <c r="A16" s="14" t="s">
        <v>10</v>
      </c>
      <c r="B16" s="79"/>
      <c r="C16" s="15">
        <f>IF(B16=E55,F55,IF(B16=E56,F56,IF(B16=E57,F57,IF(B16=E59,F59,IF(B16=E58,F58,0)))))</f>
        <v>0</v>
      </c>
      <c r="D16" s="9"/>
      <c r="E16" s="9"/>
      <c r="F16" s="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60.75" customHeight="1" x14ac:dyDescent="0.3">
      <c r="A17" s="16" t="s">
        <v>11</v>
      </c>
      <c r="B17" s="80"/>
      <c r="C17" s="17">
        <f>IF(B17=E60,F60,IF(B17=E61,F61,IF(B17=E62,F62,IF(B17=E63,F63,0))))</f>
        <v>0</v>
      </c>
      <c r="D17" s="9"/>
      <c r="E17" s="9"/>
      <c r="F17" s="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4" customHeight="1" x14ac:dyDescent="0.3">
      <c r="A18" s="57" t="s">
        <v>12</v>
      </c>
      <c r="B18" s="58"/>
      <c r="C18" s="18">
        <f>(G30*C12+G36*C13+G43*C14+G48*C15+G55*C16+G60*C17)/SUM(G30:G63)</f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4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4.25" customHeight="1" x14ac:dyDescent="0.3">
      <c r="A20" s="59" t="s">
        <v>13</v>
      </c>
      <c r="B20" s="60"/>
      <c r="C20" s="61"/>
      <c r="D20" s="1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4.25" customHeight="1" x14ac:dyDescent="0.3">
      <c r="A21" s="62"/>
      <c r="B21" s="63"/>
      <c r="C21" s="64"/>
      <c r="D21" s="1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7.75" customHeight="1" x14ac:dyDescent="0.3">
      <c r="A22" s="20" t="s">
        <v>14</v>
      </c>
      <c r="B22" s="65"/>
      <c r="C22" s="6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21" customHeight="1" x14ac:dyDescent="0.3">
      <c r="A23" s="21" t="s">
        <v>15</v>
      </c>
      <c r="B23" s="67"/>
      <c r="C23" s="6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3.25" customHeight="1" x14ac:dyDescent="0.3">
      <c r="A24" s="22" t="s">
        <v>16</v>
      </c>
      <c r="B24" s="69"/>
      <c r="C24" s="7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4.25" hidden="1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4.25" hidden="1" customHeight="1" x14ac:dyDescent="0.3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4.25" hidden="1" customHeight="1" x14ac:dyDescent="0.3">
      <c r="A27" s="2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4.25" hidden="1" customHeight="1" x14ac:dyDescent="0.3">
      <c r="A28" s="2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4.25" hidden="1" customHeight="1" x14ac:dyDescent="0.3">
      <c r="A29" s="1"/>
      <c r="B29" s="1"/>
      <c r="C29" s="1"/>
      <c r="D29" s="9" t="s">
        <v>17</v>
      </c>
      <c r="E29" s="9" t="s">
        <v>18</v>
      </c>
      <c r="F29" s="9" t="s">
        <v>19</v>
      </c>
      <c r="G29" s="9" t="s">
        <v>20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4.25" hidden="1" customHeight="1" x14ac:dyDescent="0.3">
      <c r="A30" s="1"/>
      <c r="B30" s="1"/>
      <c r="C30" s="26"/>
      <c r="D30" s="1"/>
      <c r="E30" s="27" t="s">
        <v>21</v>
      </c>
      <c r="F30" s="28">
        <v>20</v>
      </c>
      <c r="G30" s="44">
        <v>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4.25" hidden="1" customHeight="1" x14ac:dyDescent="0.3">
      <c r="A31" s="1"/>
      <c r="B31" s="1"/>
      <c r="C31" s="26"/>
      <c r="D31" s="1"/>
      <c r="E31" s="27" t="s">
        <v>22</v>
      </c>
      <c r="F31" s="29">
        <v>40</v>
      </c>
      <c r="G31" s="4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" hidden="1" customHeight="1" x14ac:dyDescent="0.3">
      <c r="A32" s="1"/>
      <c r="B32" s="1"/>
      <c r="C32" s="26"/>
      <c r="D32" s="47">
        <v>1</v>
      </c>
      <c r="E32" s="30" t="s">
        <v>23</v>
      </c>
      <c r="F32" s="31">
        <v>50</v>
      </c>
      <c r="G32" s="4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4.25" hidden="1" customHeight="1" x14ac:dyDescent="0.3">
      <c r="A33" s="1"/>
      <c r="B33" s="1"/>
      <c r="C33" s="32"/>
      <c r="D33" s="48"/>
      <c r="E33" s="30" t="s">
        <v>24</v>
      </c>
      <c r="F33" s="31">
        <v>50</v>
      </c>
      <c r="G33" s="4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4.25" hidden="1" customHeight="1" x14ac:dyDescent="0.3">
      <c r="A34" s="1"/>
      <c r="B34" s="1"/>
      <c r="C34" s="26"/>
      <c r="D34" s="48"/>
      <c r="E34" s="30" t="s">
        <v>25</v>
      </c>
      <c r="F34" s="31">
        <v>80</v>
      </c>
      <c r="G34" s="4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" hidden="1" customHeight="1" x14ac:dyDescent="0.3">
      <c r="A35" s="1"/>
      <c r="B35" s="1"/>
      <c r="C35" s="26"/>
      <c r="D35" s="48"/>
      <c r="E35" s="33" t="s">
        <v>26</v>
      </c>
      <c r="F35" s="34">
        <v>100</v>
      </c>
      <c r="G35" s="4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" hidden="1" customHeight="1" x14ac:dyDescent="0.3">
      <c r="A36" s="1"/>
      <c r="B36" s="1"/>
      <c r="C36" s="26"/>
      <c r="D36" s="47">
        <v>2</v>
      </c>
      <c r="E36" s="35" t="s">
        <v>7</v>
      </c>
      <c r="F36" s="28">
        <v>10</v>
      </c>
      <c r="G36" s="44">
        <v>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" hidden="1" customHeight="1" x14ac:dyDescent="0.3">
      <c r="A37" s="1"/>
      <c r="B37" s="1"/>
      <c r="C37" s="26"/>
      <c r="D37" s="48"/>
      <c r="E37" s="36" t="s">
        <v>27</v>
      </c>
      <c r="F37" s="29">
        <v>30</v>
      </c>
      <c r="G37" s="4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" hidden="1" customHeight="1" x14ac:dyDescent="0.3">
      <c r="A38" s="1"/>
      <c r="B38" s="1"/>
      <c r="C38" s="26"/>
      <c r="D38" s="48"/>
      <c r="E38" s="36" t="s">
        <v>28</v>
      </c>
      <c r="F38" s="31">
        <v>60</v>
      </c>
      <c r="G38" s="4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" hidden="1" customHeight="1" x14ac:dyDescent="0.3">
      <c r="A39" s="1"/>
      <c r="B39" s="1"/>
      <c r="C39" s="26"/>
      <c r="D39" s="48"/>
      <c r="E39" s="36" t="s">
        <v>29</v>
      </c>
      <c r="F39" s="31">
        <v>70</v>
      </c>
      <c r="G39" s="4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" hidden="1" customHeight="1" x14ac:dyDescent="0.3">
      <c r="A40" s="1"/>
      <c r="B40" s="1"/>
      <c r="C40" s="26"/>
      <c r="D40" s="48"/>
      <c r="E40" s="36" t="s">
        <v>30</v>
      </c>
      <c r="F40" s="31">
        <v>80</v>
      </c>
      <c r="G40" s="4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" hidden="1" customHeight="1" x14ac:dyDescent="0.3">
      <c r="A41" s="1"/>
      <c r="B41" s="1"/>
      <c r="C41" s="26"/>
      <c r="D41" s="48"/>
      <c r="E41" s="36" t="s">
        <v>31</v>
      </c>
      <c r="F41" s="31">
        <v>90</v>
      </c>
      <c r="G41" s="4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4.25" hidden="1" customHeight="1" x14ac:dyDescent="0.3">
      <c r="A42" s="1"/>
      <c r="B42" s="1"/>
      <c r="C42" s="26"/>
      <c r="D42" s="48"/>
      <c r="E42" s="37" t="s">
        <v>32</v>
      </c>
      <c r="F42" s="34">
        <v>100</v>
      </c>
      <c r="G42" s="4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4.25" hidden="1" customHeight="1" x14ac:dyDescent="0.3">
      <c r="A43" s="1"/>
      <c r="B43" s="1"/>
      <c r="C43" s="26"/>
      <c r="D43" s="47">
        <v>3</v>
      </c>
      <c r="E43" s="27" t="s">
        <v>33</v>
      </c>
      <c r="F43" s="28">
        <v>20</v>
      </c>
      <c r="G43" s="44">
        <v>3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4.25" hidden="1" customHeight="1" x14ac:dyDescent="0.3">
      <c r="A44" s="1"/>
      <c r="B44" s="1"/>
      <c r="C44" s="26"/>
      <c r="D44" s="48"/>
      <c r="E44" s="30" t="s">
        <v>34</v>
      </c>
      <c r="F44" s="31">
        <v>20</v>
      </c>
      <c r="G44" s="4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4.25" hidden="1" customHeight="1" x14ac:dyDescent="0.3">
      <c r="A45" s="1"/>
      <c r="B45" s="1"/>
      <c r="C45" s="26"/>
      <c r="D45" s="48"/>
      <c r="E45" s="30" t="s">
        <v>35</v>
      </c>
      <c r="F45" s="31">
        <v>60</v>
      </c>
      <c r="G45" s="4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4.25" hidden="1" customHeight="1" x14ac:dyDescent="0.3">
      <c r="A46" s="1"/>
      <c r="B46" s="1"/>
      <c r="C46" s="26"/>
      <c r="D46" s="48"/>
      <c r="E46" s="30" t="s">
        <v>36</v>
      </c>
      <c r="F46" s="31">
        <v>90</v>
      </c>
      <c r="G46" s="4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" hidden="1" customHeight="1" x14ac:dyDescent="0.3">
      <c r="A47" s="1"/>
      <c r="B47" s="1"/>
      <c r="C47" s="26"/>
      <c r="D47" s="48"/>
      <c r="E47" s="33" t="s">
        <v>37</v>
      </c>
      <c r="F47" s="34">
        <v>100</v>
      </c>
      <c r="G47" s="4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" hidden="1" customHeight="1" x14ac:dyDescent="0.3">
      <c r="A48" s="1"/>
      <c r="B48" s="1"/>
      <c r="C48" s="26"/>
      <c r="D48" s="47">
        <v>4</v>
      </c>
      <c r="E48" s="35" t="s">
        <v>38</v>
      </c>
      <c r="F48" s="28">
        <v>40</v>
      </c>
      <c r="G48" s="44">
        <v>1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4.25" hidden="1" customHeight="1" x14ac:dyDescent="0.3">
      <c r="A49" s="1"/>
      <c r="B49" s="1"/>
      <c r="C49" s="26"/>
      <c r="D49" s="48"/>
      <c r="E49" s="36" t="s">
        <v>39</v>
      </c>
      <c r="F49" s="31">
        <v>40</v>
      </c>
      <c r="G49" s="4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4.25" hidden="1" customHeight="1" x14ac:dyDescent="0.3">
      <c r="A50" s="1"/>
      <c r="B50" s="1"/>
      <c r="C50" s="26"/>
      <c r="D50" s="48"/>
      <c r="E50" s="36" t="s">
        <v>40</v>
      </c>
      <c r="F50" s="31">
        <v>60</v>
      </c>
      <c r="G50" s="4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4.25" hidden="1" customHeight="1" x14ac:dyDescent="0.3">
      <c r="A51" s="1"/>
      <c r="B51" s="1"/>
      <c r="C51" s="26"/>
      <c r="D51" s="48"/>
      <c r="E51" s="36" t="s">
        <v>41</v>
      </c>
      <c r="F51" s="31">
        <v>70</v>
      </c>
      <c r="G51" s="4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4.25" hidden="1" customHeight="1" x14ac:dyDescent="0.3">
      <c r="A52" s="1"/>
      <c r="B52" s="1"/>
      <c r="C52" s="26"/>
      <c r="D52" s="48"/>
      <c r="E52" s="36" t="s">
        <v>42</v>
      </c>
      <c r="F52" s="31">
        <v>80</v>
      </c>
      <c r="G52" s="4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4.25" hidden="1" customHeight="1" x14ac:dyDescent="0.3">
      <c r="A53" s="1"/>
      <c r="B53" s="1"/>
      <c r="C53" s="26"/>
      <c r="D53" s="48"/>
      <c r="E53" s="38" t="s">
        <v>43</v>
      </c>
      <c r="F53" s="39">
        <v>90</v>
      </c>
      <c r="G53" s="4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4.25" hidden="1" customHeight="1" x14ac:dyDescent="0.3">
      <c r="A54" s="1"/>
      <c r="B54" s="1"/>
      <c r="C54" s="26"/>
      <c r="D54" s="48"/>
      <c r="E54" s="40" t="s">
        <v>44</v>
      </c>
      <c r="F54" s="41">
        <v>100</v>
      </c>
      <c r="G54" s="4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4.25" hidden="1" customHeight="1" x14ac:dyDescent="0.3">
      <c r="A55" s="1"/>
      <c r="B55" s="1"/>
      <c r="C55" s="26"/>
      <c r="D55" s="47">
        <v>5</v>
      </c>
      <c r="E55" s="27" t="s">
        <v>45</v>
      </c>
      <c r="F55" s="28">
        <v>40</v>
      </c>
      <c r="G55" s="44">
        <v>1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4.25" hidden="1" customHeight="1" x14ac:dyDescent="0.3">
      <c r="A56" s="1"/>
      <c r="B56" s="1"/>
      <c r="C56" s="1"/>
      <c r="D56" s="48"/>
      <c r="E56" s="30" t="s">
        <v>46</v>
      </c>
      <c r="F56" s="31">
        <v>70</v>
      </c>
      <c r="G56" s="4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4.25" hidden="1" customHeight="1" x14ac:dyDescent="0.3">
      <c r="A57" s="1"/>
      <c r="B57" s="1"/>
      <c r="C57" s="26"/>
      <c r="D57" s="48"/>
      <c r="E57" s="30" t="s">
        <v>47</v>
      </c>
      <c r="F57" s="31">
        <v>80</v>
      </c>
      <c r="G57" s="4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4.25" hidden="1" customHeight="1" x14ac:dyDescent="0.3">
      <c r="A58" s="1"/>
      <c r="B58" s="1"/>
      <c r="C58" s="26"/>
      <c r="D58" s="48"/>
      <c r="E58" s="33" t="s">
        <v>48</v>
      </c>
      <c r="F58" s="42">
        <v>90</v>
      </c>
      <c r="G58" s="4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4.25" hidden="1" customHeight="1" x14ac:dyDescent="0.3">
      <c r="A59" s="1"/>
      <c r="B59" s="1"/>
      <c r="C59" s="26"/>
      <c r="D59" s="49"/>
      <c r="E59" s="33" t="s">
        <v>49</v>
      </c>
      <c r="F59" s="34">
        <v>100</v>
      </c>
      <c r="G59" s="4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4.25" hidden="1" customHeight="1" x14ac:dyDescent="0.3">
      <c r="A60" s="1"/>
      <c r="B60" s="1"/>
      <c r="C60" s="26"/>
      <c r="D60" s="50">
        <v>6</v>
      </c>
      <c r="E60" s="35" t="s">
        <v>50</v>
      </c>
      <c r="F60" s="28">
        <v>0</v>
      </c>
      <c r="G60" s="44">
        <v>4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6" hidden="1" x14ac:dyDescent="0.3">
      <c r="A61" s="1"/>
      <c r="B61" s="1"/>
      <c r="C61" s="26"/>
      <c r="D61" s="48"/>
      <c r="E61" s="36" t="s">
        <v>51</v>
      </c>
      <c r="F61" s="31">
        <v>60</v>
      </c>
      <c r="G61" s="4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27.6" hidden="1" x14ac:dyDescent="0.3">
      <c r="A62" s="1"/>
      <c r="B62" s="1"/>
      <c r="C62" s="1"/>
      <c r="D62" s="48"/>
      <c r="E62" s="36" t="s">
        <v>52</v>
      </c>
      <c r="F62" s="29">
        <v>80</v>
      </c>
      <c r="G62" s="4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27.6" hidden="1" x14ac:dyDescent="0.3">
      <c r="A63" s="1"/>
      <c r="B63" s="1"/>
      <c r="C63" s="1"/>
      <c r="D63" s="49"/>
      <c r="E63" s="37" t="s">
        <v>53</v>
      </c>
      <c r="F63" s="34">
        <v>100</v>
      </c>
      <c r="G63" s="4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45.75" hidden="1" customHeight="1" x14ac:dyDescent="0.3">
      <c r="A64" s="1"/>
      <c r="B64" s="1"/>
      <c r="C64" s="26"/>
      <c r="D64" s="1"/>
      <c r="E64" s="43"/>
      <c r="F64" s="1" t="s">
        <v>54</v>
      </c>
      <c r="G64" s="1">
        <f>SUM(G30:G63)</f>
        <v>14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</sheetData>
  <sheetProtection algorithmName="SHA-512" hashValue="JPnQx4xGpMgVz6Go8Y5qJ5P0dbgR13ITGte0myjHQXJFIrJ0hXx8ckG9RP2Src6j2rEZPdNOsO2CobguFzqXHQ==" saltValue="8oPRaQ6QpHBeigO4Zn+C7Q==" spinCount="100000" sheet="1" objects="1" scenarios="1"/>
  <mergeCells count="24">
    <mergeCell ref="A1:C1"/>
    <mergeCell ref="A2:C2"/>
    <mergeCell ref="A4:C4"/>
    <mergeCell ref="A7:C7"/>
    <mergeCell ref="A8:C8"/>
    <mergeCell ref="A9:C9"/>
    <mergeCell ref="A10:C10"/>
    <mergeCell ref="G30:G35"/>
    <mergeCell ref="G36:G42"/>
    <mergeCell ref="G43:G47"/>
    <mergeCell ref="A18:B18"/>
    <mergeCell ref="A20:C21"/>
    <mergeCell ref="B22:C22"/>
    <mergeCell ref="B23:C23"/>
    <mergeCell ref="B24:C24"/>
    <mergeCell ref="D32:D35"/>
    <mergeCell ref="D36:D42"/>
    <mergeCell ref="G48:G54"/>
    <mergeCell ref="G55:G59"/>
    <mergeCell ref="G60:G63"/>
    <mergeCell ref="D43:D47"/>
    <mergeCell ref="D48:D54"/>
    <mergeCell ref="D55:D59"/>
    <mergeCell ref="D60:D63"/>
  </mergeCells>
  <dataValidations count="7">
    <dataValidation type="list" allowBlank="1" showErrorMessage="1" sqref="B14" xr:uid="{00000000-0002-0000-0000-000000000000}">
      <formula1>$E$43:$E$47</formula1>
    </dataValidation>
    <dataValidation type="list" allowBlank="1" showErrorMessage="1" sqref="B17" xr:uid="{00000000-0002-0000-0000-000001000000}">
      <formula1>$E$60:$E$63</formula1>
    </dataValidation>
    <dataValidation type="list" allowBlank="1" showErrorMessage="1" sqref="B12" xr:uid="{00000000-0002-0000-0000-000002000000}">
      <formula1>$E$30:$E$35</formula1>
    </dataValidation>
    <dataValidation type="list" allowBlank="1" showErrorMessage="1" sqref="B15" xr:uid="{00000000-0002-0000-0000-000003000000}">
      <formula1>$E$48:$E$54</formula1>
    </dataValidation>
    <dataValidation type="list" allowBlank="1" showErrorMessage="1" sqref="B16" xr:uid="{00000000-0002-0000-0000-000004000000}">
      <formula1>$E$55:$E$59</formula1>
    </dataValidation>
    <dataValidation type="list" allowBlank="1" showErrorMessage="1" sqref="B13" xr:uid="{00000000-0002-0000-0000-000005000000}">
      <formula1>$E$36:$E$42</formula1>
    </dataValidation>
    <dataValidation type="decimal" allowBlank="1" showErrorMessage="1" sqref="B22:B24" xr:uid="{00000000-0002-0000-0000-000006000000}">
      <formula1>0</formula1>
      <formula2>10000000</formula2>
    </dataValidation>
  </dataValidation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renda e moradia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Rotondo</dc:creator>
  <cp:lastModifiedBy>WELLINGTON JOSE DA CUNHA</cp:lastModifiedBy>
  <dcterms:created xsi:type="dcterms:W3CDTF">2020-09-02T12:14:41Z</dcterms:created>
  <dcterms:modified xsi:type="dcterms:W3CDTF">2025-08-06T00:12:06Z</dcterms:modified>
</cp:coreProperties>
</file>