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381FE8A1E6594FB/Documentos/Sônia/PPGE/Comissões/Bolsa/Doutorado/Agosto 2025/"/>
    </mc:Choice>
  </mc:AlternateContent>
  <xr:revisionPtr revIDLastSave="0" documentId="8_{4A6EABA2-E042-4974-8DE6-6A6C3CC6B2C8}" xr6:coauthVersionLast="47" xr6:coauthVersionMax="47" xr10:uidLastSave="{00000000-0000-0000-0000-000000000000}"/>
  <workbookProtection workbookAlgorithmName="SHA-512" workbookHashValue="7Kxch3pHOsgCd8Ypp2c9wz5nHAhc1K+UO+8E5sQl5bF0k2GF0M5J9KzODZotSXkN31kJkUM5/CpTe5zZ8FR7sw==" workbookSaltValue="wEmEWV7K6H4IHyo3HuSW2w==" workbookSpinCount="100000" lockStructure="1"/>
  <bookViews>
    <workbookView xWindow="-108" yWindow="-108" windowWidth="23256" windowHeight="12456" xr2:uid="{00000000-000D-0000-FFFF-FFFF00000000}"/>
  </bookViews>
  <sheets>
    <sheet name="PLANILHA DE CA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XfyuTCmDaW/xf/gLHmzZO+XU0QIhVyGODpXhFOFSh0="/>
    </ext>
  </extLst>
</workbook>
</file>

<file path=xl/calcChain.xml><?xml version="1.0" encoding="utf-8"?>
<calcChain xmlns="http://schemas.openxmlformats.org/spreadsheetml/2006/main">
  <c r="H49" i="1" l="1"/>
  <c r="E49" i="1"/>
  <c r="E50" i="1" s="1"/>
  <c r="H48" i="1"/>
  <c r="H43" i="1"/>
  <c r="E43" i="1"/>
  <c r="H42" i="1"/>
  <c r="E42" i="1"/>
  <c r="H41" i="1"/>
  <c r="E41" i="1"/>
  <c r="H40" i="1"/>
  <c r="E40" i="1"/>
  <c r="H39" i="1"/>
  <c r="E39" i="1"/>
  <c r="H38" i="1"/>
  <c r="E38" i="1"/>
  <c r="E34" i="1"/>
  <c r="H34" i="1" s="1"/>
  <c r="E33" i="1"/>
  <c r="H33" i="1" s="1"/>
  <c r="H29" i="1"/>
  <c r="E29" i="1"/>
  <c r="H28" i="1"/>
  <c r="E28" i="1"/>
  <c r="E24" i="1"/>
  <c r="H24" i="1" s="1"/>
  <c r="H22" i="1"/>
  <c r="E21" i="1"/>
  <c r="H21" i="1" s="1"/>
  <c r="H17" i="1"/>
  <c r="E17" i="1"/>
  <c r="H16" i="1"/>
  <c r="E16" i="1"/>
  <c r="H15" i="1"/>
  <c r="E15" i="1"/>
  <c r="H14" i="1"/>
  <c r="E14" i="1"/>
  <c r="H10" i="1"/>
  <c r="E10" i="1"/>
  <c r="H9" i="1"/>
  <c r="H11" i="1" l="1"/>
  <c r="E30" i="1"/>
  <c r="H50" i="1"/>
  <c r="H30" i="1"/>
  <c r="H25" i="1"/>
  <c r="E25" i="1"/>
  <c r="E35" i="1"/>
  <c r="E18" i="1"/>
  <c r="H44" i="1"/>
  <c r="E44" i="1"/>
  <c r="H18" i="1"/>
  <c r="H35" i="1"/>
  <c r="E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ID#AAAAclqUPiI
PPGE BOLSAS    (2022-07-08 19:24:52)
formatar célula</t>
        </r>
      </text>
    </comment>
    <comment ref="E44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ID#AAAAbQDSS-g
PPGE BOLSAS    (2022-06-28 00:08:42)
Revisar esta pontuação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Vwx+5KKu+voTeZh2Wvk1lB+k7Mg=="/>
    </ext>
  </extLst>
</comments>
</file>

<file path=xl/sharedStrings.xml><?xml version="1.0" encoding="utf-8"?>
<sst xmlns="http://schemas.openxmlformats.org/spreadsheetml/2006/main" count="88" uniqueCount="52">
  <si>
    <t xml:space="preserve">                     PONTUAÇÃO DO CURRÍCULO LATTES  </t>
  </si>
  <si>
    <t xml:space="preserve"> DOUTORADO</t>
  </si>
  <si>
    <t>CANDIDATA OU CANDIDATO</t>
  </si>
  <si>
    <t xml:space="preserve">PONTUAÇÃO FINAL </t>
  </si>
  <si>
    <t xml:space="preserve">Nome: </t>
  </si>
  <si>
    <t xml:space="preserve">FORMAÇÃO ACADÊMICA (SEM LIMITE TEMPORAL)                                                      </t>
  </si>
  <si>
    <t xml:space="preserve"> Especificação</t>
  </si>
  <si>
    <t>Máximo de produtos</t>
  </si>
  <si>
    <t>Valor de cada produto</t>
  </si>
  <si>
    <t>Pontuação máxima</t>
  </si>
  <si>
    <t>Nº de produtos do(a) candidata(o)</t>
  </si>
  <si>
    <t>TOTAL DE PONTOS</t>
  </si>
  <si>
    <t xml:space="preserve"> Experiências de mobilidade acadêmica (Programa Ciência Sem Fronteiras, Intercâmbios diversos em território nacional e internacional, Estágios sanduiche no Exterior)</t>
  </si>
  <si>
    <t xml:space="preserve"> Certificado de Especialização</t>
  </si>
  <si>
    <t>Pontuação de Formação Acadêmica</t>
  </si>
  <si>
    <t xml:space="preserve">FORMAÇÃO COMPLEMENTAR (ÚLTIMOS 10 ANOS)                                                                 </t>
  </si>
  <si>
    <t xml:space="preserve"> Curso de formação (mínimo de 180h) </t>
  </si>
  <si>
    <t xml:space="preserve"> Minicursos ou oficinas (de 4h a 10h)</t>
  </si>
  <si>
    <t>Pontuação de Formação  Complementar</t>
  </si>
  <si>
    <t xml:space="preserve">ATUAÇÃO PROFISSIONAL (SEM LIMITE TEMPORAL)                                                       </t>
  </si>
  <si>
    <t>Nº de MESES TOTALIZADOS com os produtos do(a) candidato(a)</t>
  </si>
  <si>
    <r>
      <rPr>
        <sz val="16"/>
        <color theme="1"/>
        <rFont val="Arial"/>
      </rPr>
      <t xml:space="preserve"> Disciplina ministrada na graduação presencial ou à distância</t>
    </r>
    <r>
      <rPr>
        <sz val="16"/>
        <color rgb="FFFF0000"/>
        <rFont val="Arial"/>
      </rPr>
      <t xml:space="preserve"> (respeitar o máximo de produtos que totalizem no máximo 12 meses) </t>
    </r>
    <r>
      <rPr>
        <sz val="16"/>
        <color theme="1"/>
        <rFont val="Arial"/>
      </rPr>
      <t xml:space="preserve">
</t>
    </r>
  </si>
  <si>
    <r>
      <rPr>
        <sz val="16"/>
        <color theme="1"/>
        <rFont val="Arial"/>
      </rPr>
      <t xml:space="preserve"> Experiência em gestão do Ensino  e/ou Experiência na docência e/ou em instituição oficial  </t>
    </r>
    <r>
      <rPr>
        <sz val="16"/>
        <color rgb="FFFF0000"/>
        <rFont val="Arial"/>
      </rPr>
      <t>(respeitar o máximo de produtos que totalizem no máximo 72 meses)</t>
    </r>
    <r>
      <rPr>
        <sz val="16"/>
        <color theme="1"/>
        <rFont val="Arial"/>
      </rPr>
      <t xml:space="preserve"> pertinente ao campo da Educação</t>
    </r>
  </si>
  <si>
    <r>
      <rPr>
        <sz val="16"/>
        <color theme="1"/>
        <rFont val="Arial"/>
      </rPr>
      <t xml:space="preserve"> Experiência em docência em cursos livres ( Artes, Natação, Dança, Técnicos,Música, ...); Experiência em Educação Popular; Experiência em Educação Social; Experiência Espaços Educativos em espaços não escolares</t>
    </r>
    <r>
      <rPr>
        <sz val="16"/>
        <color rgb="FFFF0000"/>
        <rFont val="Arial"/>
      </rPr>
      <t xml:space="preserve"> (respeitar o máximo de produtos que totalizem no máximo 72 meses)</t>
    </r>
  </si>
  <si>
    <r>
      <rPr>
        <b/>
        <sz val="16"/>
        <color theme="1"/>
        <rFont val="Arial"/>
      </rPr>
      <t xml:space="preserve"> </t>
    </r>
    <r>
      <rPr>
        <sz val="16"/>
        <color theme="1"/>
        <rFont val="Arial"/>
      </rPr>
      <t xml:space="preserve">Tutoria em educação à distância </t>
    </r>
    <r>
      <rPr>
        <sz val="16"/>
        <color rgb="FFFF0000"/>
        <rFont val="Arial"/>
      </rPr>
      <t>(respeitar o máximo de produtos que totalizem no máximo 12 meses</t>
    </r>
    <r>
      <rPr>
        <sz val="16"/>
        <color theme="1"/>
        <rFont val="Arial"/>
      </rPr>
      <t>)</t>
    </r>
  </si>
  <si>
    <t>Pontuação de Atuação Profissional</t>
  </si>
  <si>
    <r>
      <rPr>
        <b/>
        <sz val="16"/>
        <color theme="1"/>
        <rFont val="Arial"/>
      </rPr>
      <t xml:space="preserve">PRODUÇÃO TÉCNICA (ÚLTIMOS </t>
    </r>
    <r>
      <rPr>
        <b/>
        <sz val="16"/>
        <color rgb="FFFF0000"/>
        <rFont val="Arial"/>
      </rPr>
      <t>CINCO</t>
    </r>
    <r>
      <rPr>
        <b/>
        <sz val="16"/>
        <color theme="1"/>
        <rFont val="Arial"/>
      </rPr>
      <t xml:space="preserve"> ANOS)</t>
    </r>
  </si>
  <si>
    <r>
      <rPr>
        <sz val="16"/>
        <color theme="1"/>
        <rFont val="Arial"/>
      </rPr>
      <t xml:space="preserve"> </t>
    </r>
    <r>
      <rPr>
        <sz val="16"/>
        <color theme="1"/>
        <rFont val="Arial"/>
      </rPr>
      <t>Assessoria e consultoria em educação pública, produtos tecnológicos para Ensino, participação em comitê científico, participação em organização de evento, ministrar minicursos, cursos, palestras, pareceres (em modo presencial ou remoto)</t>
    </r>
    <r>
      <rPr>
        <sz val="16"/>
        <color theme="1"/>
        <rFont val="Arial"/>
      </rPr>
      <t>.</t>
    </r>
  </si>
  <si>
    <t xml:space="preserve"> Outros trabalhos/situações em que atuou profissionalmente na área da Educação.</t>
  </si>
  <si>
    <t>Pontuação de Produção Técnica</t>
  </si>
  <si>
    <t xml:space="preserve">PROJETOS - PESQUISA E EXTENSÃO (SEM LIMITE TEMPORAL)                                                             </t>
  </si>
  <si>
    <t>Qtd de produtos do(a) candidata(o)</t>
  </si>
  <si>
    <r>
      <rPr>
        <sz val="16"/>
        <color theme="1"/>
        <rFont val="Arial"/>
      </rPr>
      <t xml:space="preserve"> Coordenação de Projeto de Pesquisa e/ou de Extensão </t>
    </r>
    <r>
      <rPr>
        <sz val="16"/>
        <color rgb="FFFF0000"/>
        <rFont val="Arial"/>
      </rPr>
      <t>(respeitar o máximo de produtos que totalizem no máximo 12 meses)</t>
    </r>
  </si>
  <si>
    <r>
      <rPr>
        <sz val="16"/>
        <color theme="1"/>
        <rFont val="Arial"/>
      </rPr>
      <t>Participação em Equipe ou Grupo de Estudos ou Pesquisa cadastrado no CNPq  e/ou extensão (PIBID, Monitoria, bolsa de extensão, IC, TP, voluntário)</t>
    </r>
    <r>
      <rPr>
        <sz val="16"/>
        <color rgb="FFFF0000"/>
        <rFont val="Arial"/>
      </rPr>
      <t xml:space="preserve"> (respeitar o máximo de produtos que totalizem no máximo 48 meses). </t>
    </r>
  </si>
  <si>
    <t>Pontuação de Projetos - Pesquisa e extensão</t>
  </si>
  <si>
    <r>
      <rPr>
        <b/>
        <sz val="16"/>
        <color theme="1"/>
        <rFont val="Arial"/>
      </rPr>
      <t xml:space="preserve">PRODUÇÃO BIBLIOGRÁFICA COM ISBN OU ISSN (ÚLTIMOS </t>
    </r>
    <r>
      <rPr>
        <b/>
        <sz val="16"/>
        <color rgb="FFFF0000"/>
        <rFont val="Arial"/>
      </rPr>
      <t>CINCO</t>
    </r>
    <r>
      <rPr>
        <b/>
        <sz val="16"/>
        <color theme="1"/>
        <rFont val="Arial"/>
      </rPr>
      <t xml:space="preserve"> ANOS)                                              </t>
    </r>
  </si>
  <si>
    <t xml:space="preserve"> Artigos Completos Publicados em Periódicos OU Artigos Completos Aceitos para Publicação</t>
  </si>
  <si>
    <t xml:space="preserve"> Livros ou Capítulos de livros </t>
  </si>
  <si>
    <t xml:space="preserve"> Trabalhos Completos em Anais de Eventos </t>
  </si>
  <si>
    <t xml:space="preserve"> Resumos Publicados em eventos </t>
  </si>
  <si>
    <t xml:space="preserve"> Apresentações de Trabalhos em eventos</t>
  </si>
  <si>
    <t xml:space="preserve"> Relatório de pesquisa</t>
  </si>
  <si>
    <t>Pontuação de Produção Bibliográfica</t>
  </si>
  <si>
    <t xml:space="preserve">ORIENTAÇÃO OU PARTICIPAÇÃO EM BANCA (SEM LIMITE TEMPORAL)               </t>
  </si>
  <si>
    <t>Participação em bancas</t>
  </si>
  <si>
    <t>Orientação de Trabalhos de Conclusão de Curso de Graduação ou Pós-graduação ou Iniciação Científica ou PIBID ou TP ou Extensão</t>
  </si>
  <si>
    <t>Pontuação de Orientações ou Participações em Bancas</t>
  </si>
  <si>
    <t>OBSERVAÇÕES PERTINENTES</t>
  </si>
  <si>
    <t xml:space="preserve"> Curso de curta duração (de 11h a 40h)</t>
  </si>
  <si>
    <t xml:space="preserve"> Curso de média duração (de 41h a 179 h)</t>
  </si>
  <si>
    <t>ANEXO I - D</t>
  </si>
  <si>
    <t xml:space="preserve">           EDITAL 08/2025 DE BOLSAS PPGE/UFJF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</si>
</sst>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scheme val="minor"/>
    </font>
    <font>
      <sz val="16"/>
      <color theme="1"/>
      <name val="Calibri"/>
    </font>
    <font>
      <b/>
      <sz val="20"/>
      <color theme="1"/>
      <name val="Arial"/>
    </font>
    <font>
      <sz val="11"/>
      <name val="Calibri"/>
    </font>
    <font>
      <b/>
      <sz val="18"/>
      <color rgb="FFFF0000"/>
      <name val="Arial"/>
    </font>
    <font>
      <b/>
      <sz val="16"/>
      <color theme="1"/>
      <name val="Arial"/>
    </font>
    <font>
      <b/>
      <sz val="22"/>
      <color theme="1"/>
      <name val="Arial"/>
    </font>
    <font>
      <sz val="16"/>
      <color theme="1"/>
      <name val="Arial"/>
    </font>
    <font>
      <b/>
      <sz val="16"/>
      <color theme="1"/>
      <name val="Calibri"/>
    </font>
    <font>
      <sz val="11"/>
      <color theme="1"/>
      <name val="Calibri"/>
    </font>
    <font>
      <sz val="16"/>
      <color rgb="FFFF0000"/>
      <name val="Arial"/>
    </font>
    <font>
      <b/>
      <sz val="16"/>
      <color rgb="FFFF0000"/>
      <name val="Arial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7" fillId="3" borderId="17" xfId="0" applyNumberFormat="1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5" fillId="7" borderId="17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2" fontId="5" fillId="7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wrapText="1"/>
    </xf>
    <xf numFmtId="2" fontId="5" fillId="3" borderId="17" xfId="0" applyNumberFormat="1" applyFont="1" applyFill="1" applyBorder="1" applyAlignment="1">
      <alignment horizontal="center"/>
    </xf>
    <xf numFmtId="0" fontId="7" fillId="3" borderId="25" xfId="0" applyFont="1" applyFill="1" applyBorder="1" applyAlignment="1">
      <alignment vertical="center" wrapText="1"/>
    </xf>
    <xf numFmtId="0" fontId="7" fillId="3" borderId="17" xfId="0" applyFont="1" applyFill="1" applyBorder="1"/>
    <xf numFmtId="0" fontId="7" fillId="3" borderId="2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7" fillId="2" borderId="27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/>
    </xf>
    <xf numFmtId="2" fontId="5" fillId="2" borderId="25" xfId="0" applyNumberFormat="1" applyFont="1" applyFill="1" applyBorder="1" applyAlignment="1">
      <alignment horizontal="center" wrapText="1"/>
    </xf>
    <xf numFmtId="0" fontId="1" fillId="0" borderId="24" xfId="0" applyFont="1" applyBorder="1"/>
    <xf numFmtId="0" fontId="7" fillId="8" borderId="17" xfId="0" applyFont="1" applyFill="1" applyBorder="1"/>
    <xf numFmtId="0" fontId="7" fillId="8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8" borderId="17" xfId="0" applyFont="1" applyFill="1" applyBorder="1" applyAlignment="1">
      <alignment horizontal="center" vertical="center"/>
    </xf>
    <xf numFmtId="0" fontId="1" fillId="0" borderId="0" xfId="0" applyFont="1"/>
    <xf numFmtId="0" fontId="5" fillId="2" borderId="17" xfId="0" applyFont="1" applyFill="1" applyBorder="1" applyAlignment="1">
      <alignment wrapText="1"/>
    </xf>
    <xf numFmtId="0" fontId="7" fillId="2" borderId="17" xfId="0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 wrapText="1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 applyProtection="1">
      <alignment horizontal="center" vertical="center" wrapText="1"/>
      <protection locked="0"/>
    </xf>
    <xf numFmtId="1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center"/>
      <protection locked="0"/>
    </xf>
    <xf numFmtId="0" fontId="7" fillId="6" borderId="17" xfId="0" applyFont="1" applyFill="1" applyBorder="1" applyAlignment="1" applyProtection="1">
      <alignment horizontal="center"/>
      <protection locked="0"/>
    </xf>
    <xf numFmtId="0" fontId="9" fillId="9" borderId="35" xfId="0" applyFont="1" applyFill="1" applyBorder="1" applyAlignment="1" applyProtection="1">
      <alignment horizontal="center"/>
      <protection locked="0"/>
    </xf>
    <xf numFmtId="0" fontId="3" fillId="0" borderId="36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38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39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7" fillId="3" borderId="19" xfId="0" applyFont="1" applyFill="1" applyBorder="1" applyAlignment="1">
      <alignment horizontal="center" vertical="center"/>
    </xf>
    <xf numFmtId="0" fontId="3" fillId="0" borderId="24" xfId="0" applyFont="1" applyBorder="1"/>
    <xf numFmtId="0" fontId="7" fillId="6" borderId="19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Protection="1">
      <protection locked="0"/>
    </xf>
    <xf numFmtId="2" fontId="5" fillId="3" borderId="1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2" fontId="6" fillId="4" borderId="10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5" fillId="4" borderId="29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3" fillId="0" borderId="12" xfId="0" applyFont="1" applyBorder="1"/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638175</xdr:rowOff>
    </xdr:from>
    <xdr:ext cx="1428750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66" zoomScaleNormal="66" workbookViewId="0">
      <selection activeCell="B4" sqref="B4:H4"/>
    </sheetView>
  </sheetViews>
  <sheetFormatPr defaultColWidth="14.44140625" defaultRowHeight="15" customHeight="1"/>
  <cols>
    <col min="1" max="1" width="10.109375" customWidth="1"/>
    <col min="2" max="2" width="99.33203125" customWidth="1"/>
    <col min="3" max="3" width="15.88671875" customWidth="1"/>
    <col min="4" max="4" width="23.33203125" customWidth="1"/>
    <col min="5" max="5" width="20.109375" customWidth="1"/>
    <col min="6" max="6" width="29.5546875" customWidth="1"/>
    <col min="7" max="7" width="26.5546875" customWidth="1"/>
    <col min="8" max="8" width="24.44140625" customWidth="1"/>
  </cols>
  <sheetData>
    <row r="1" spans="1:8" ht="69" customHeight="1">
      <c r="A1" s="73"/>
      <c r="B1" s="83" t="s">
        <v>0</v>
      </c>
      <c r="C1" s="68"/>
      <c r="D1" s="68"/>
      <c r="E1" s="68"/>
      <c r="F1" s="68"/>
      <c r="G1" s="68"/>
      <c r="H1" s="69"/>
    </row>
    <row r="2" spans="1:8" ht="35.25" customHeight="1">
      <c r="A2" s="74"/>
      <c r="B2" s="84" t="s">
        <v>51</v>
      </c>
      <c r="C2" s="85"/>
      <c r="D2" s="85"/>
      <c r="E2" s="85"/>
      <c r="F2" s="85"/>
      <c r="G2" s="85"/>
      <c r="H2" s="86"/>
    </row>
    <row r="3" spans="1:8" ht="47.25" customHeight="1">
      <c r="A3" s="74"/>
      <c r="B3" s="87" t="s">
        <v>1</v>
      </c>
      <c r="C3" s="85"/>
      <c r="D3" s="85"/>
      <c r="E3" s="85"/>
      <c r="F3" s="85"/>
      <c r="G3" s="85"/>
      <c r="H3" s="86"/>
    </row>
    <row r="4" spans="1:8" ht="35.25" customHeight="1">
      <c r="A4" s="74"/>
      <c r="B4" s="88" t="s">
        <v>50</v>
      </c>
      <c r="C4" s="89"/>
      <c r="D4" s="89"/>
      <c r="E4" s="89"/>
      <c r="F4" s="89"/>
      <c r="G4" s="89"/>
      <c r="H4" s="90"/>
    </row>
    <row r="5" spans="1:8" ht="96" customHeight="1">
      <c r="A5" s="74"/>
      <c r="B5" s="91" t="s">
        <v>2</v>
      </c>
      <c r="C5" s="71"/>
      <c r="D5" s="92"/>
      <c r="E5" s="93" t="s">
        <v>3</v>
      </c>
      <c r="F5" s="71"/>
      <c r="G5" s="71"/>
      <c r="H5" s="72"/>
    </row>
    <row r="6" spans="1:8" ht="52.5" customHeight="1">
      <c r="A6" s="74"/>
      <c r="B6" s="97" t="s">
        <v>4</v>
      </c>
      <c r="C6" s="98"/>
      <c r="D6" s="99"/>
      <c r="E6" s="70">
        <f>(H11+H18+H25+H30+H35+H44+H50)</f>
        <v>0</v>
      </c>
      <c r="F6" s="71"/>
      <c r="G6" s="71"/>
      <c r="H6" s="72"/>
    </row>
    <row r="7" spans="1:8" ht="38.25" customHeight="1">
      <c r="A7" s="74"/>
      <c r="B7" s="94" t="s">
        <v>5</v>
      </c>
      <c r="C7" s="95"/>
      <c r="D7" s="95"/>
      <c r="E7" s="95"/>
      <c r="F7" s="95"/>
      <c r="G7" s="95"/>
      <c r="H7" s="96"/>
    </row>
    <row r="8" spans="1:8" ht="66" customHeight="1">
      <c r="A8" s="74"/>
      <c r="B8" s="1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/>
      <c r="H8" s="3" t="s">
        <v>11</v>
      </c>
    </row>
    <row r="9" spans="1:8" ht="60.75" customHeight="1">
      <c r="A9" s="4">
        <v>1</v>
      </c>
      <c r="B9" s="5" t="s">
        <v>12</v>
      </c>
      <c r="C9" s="6">
        <v>1</v>
      </c>
      <c r="D9" s="6">
        <v>6</v>
      </c>
      <c r="E9" s="6">
        <v>6</v>
      </c>
      <c r="F9" s="45"/>
      <c r="G9" s="7"/>
      <c r="H9" s="8">
        <f t="shared" ref="H9:H10" si="0">(F9*D9)</f>
        <v>0</v>
      </c>
    </row>
    <row r="10" spans="1:8" ht="21" customHeight="1">
      <c r="A10" s="4">
        <v>2</v>
      </c>
      <c r="B10" s="9" t="s">
        <v>13</v>
      </c>
      <c r="C10" s="6">
        <v>1</v>
      </c>
      <c r="D10" s="6">
        <v>6</v>
      </c>
      <c r="E10" s="6">
        <f>C10*D10</f>
        <v>6</v>
      </c>
      <c r="F10" s="45"/>
      <c r="G10" s="7"/>
      <c r="H10" s="8">
        <f t="shared" si="0"/>
        <v>0</v>
      </c>
    </row>
    <row r="11" spans="1:8" ht="33" customHeight="1">
      <c r="A11" s="75"/>
      <c r="B11" s="10" t="s">
        <v>14</v>
      </c>
      <c r="C11" s="11"/>
      <c r="D11" s="11"/>
      <c r="E11" s="11">
        <v>12</v>
      </c>
      <c r="F11" s="11"/>
      <c r="G11" s="12"/>
      <c r="H11" s="13">
        <f>SUM(H9:H10)</f>
        <v>0</v>
      </c>
    </row>
    <row r="12" spans="1:8" ht="38.25" customHeight="1">
      <c r="A12" s="76"/>
      <c r="B12" s="59" t="s">
        <v>15</v>
      </c>
      <c r="C12" s="60"/>
      <c r="D12" s="60"/>
      <c r="E12" s="60"/>
      <c r="F12" s="60"/>
      <c r="G12" s="60"/>
      <c r="H12" s="61"/>
    </row>
    <row r="13" spans="1:8" ht="63" customHeight="1">
      <c r="A13" s="63"/>
      <c r="B13" s="1" t="s">
        <v>6</v>
      </c>
      <c r="C13" s="2" t="s">
        <v>7</v>
      </c>
      <c r="D13" s="2" t="s">
        <v>8</v>
      </c>
      <c r="E13" s="2" t="s">
        <v>9</v>
      </c>
      <c r="F13" s="2" t="s">
        <v>10</v>
      </c>
      <c r="G13" s="14"/>
      <c r="H13" s="3" t="s">
        <v>11</v>
      </c>
    </row>
    <row r="14" spans="1:8" ht="21" customHeight="1">
      <c r="A14" s="4">
        <v>3</v>
      </c>
      <c r="B14" s="15" t="s">
        <v>16</v>
      </c>
      <c r="C14" s="6">
        <v>1</v>
      </c>
      <c r="D14" s="6">
        <v>8.0500000000000007</v>
      </c>
      <c r="E14" s="6">
        <f t="shared" ref="E14:E17" si="1">C14*D14</f>
        <v>8.0500000000000007</v>
      </c>
      <c r="F14" s="45"/>
      <c r="G14" s="7"/>
      <c r="H14" s="8">
        <f>(F14*D14)</f>
        <v>0</v>
      </c>
    </row>
    <row r="15" spans="1:8" ht="21" customHeight="1">
      <c r="A15" s="4">
        <v>4</v>
      </c>
      <c r="B15" s="15" t="s">
        <v>17</v>
      </c>
      <c r="C15" s="6">
        <v>5</v>
      </c>
      <c r="D15" s="6">
        <v>0.15</v>
      </c>
      <c r="E15" s="6">
        <f t="shared" si="1"/>
        <v>0.75</v>
      </c>
      <c r="F15" s="45"/>
      <c r="G15" s="7"/>
      <c r="H15" s="8">
        <f t="shared" ref="H15:H17" si="2">D15*F15</f>
        <v>0</v>
      </c>
    </row>
    <row r="16" spans="1:8" ht="21" customHeight="1">
      <c r="A16" s="4">
        <v>5</v>
      </c>
      <c r="B16" s="15" t="s">
        <v>48</v>
      </c>
      <c r="C16" s="6">
        <v>8</v>
      </c>
      <c r="D16" s="6">
        <v>0.25</v>
      </c>
      <c r="E16" s="6">
        <f t="shared" si="1"/>
        <v>2</v>
      </c>
      <c r="F16" s="45"/>
      <c r="G16" s="7"/>
      <c r="H16" s="8">
        <f t="shared" si="2"/>
        <v>0</v>
      </c>
    </row>
    <row r="17" spans="1:8" ht="21" customHeight="1">
      <c r="A17" s="4">
        <v>6</v>
      </c>
      <c r="B17" s="15" t="s">
        <v>49</v>
      </c>
      <c r="C17" s="6">
        <v>3</v>
      </c>
      <c r="D17" s="6">
        <v>0.4</v>
      </c>
      <c r="E17" s="6">
        <f t="shared" si="1"/>
        <v>1.2000000000000002</v>
      </c>
      <c r="F17" s="45"/>
      <c r="G17" s="7"/>
      <c r="H17" s="8">
        <f t="shared" si="2"/>
        <v>0</v>
      </c>
    </row>
    <row r="18" spans="1:8" ht="36" customHeight="1">
      <c r="A18" s="75"/>
      <c r="B18" s="16" t="s">
        <v>18</v>
      </c>
      <c r="C18" s="17"/>
      <c r="D18" s="17"/>
      <c r="E18" s="17">
        <f>SUM(E14:E17)</f>
        <v>12</v>
      </c>
      <c r="F18" s="17"/>
      <c r="G18" s="18"/>
      <c r="H18" s="19">
        <f>SUM(H14:H17)</f>
        <v>0</v>
      </c>
    </row>
    <row r="19" spans="1:8" ht="38.25" customHeight="1">
      <c r="A19" s="76"/>
      <c r="B19" s="59" t="s">
        <v>19</v>
      </c>
      <c r="C19" s="60"/>
      <c r="D19" s="60"/>
      <c r="E19" s="60"/>
      <c r="F19" s="60"/>
      <c r="G19" s="60"/>
      <c r="H19" s="61"/>
    </row>
    <row r="20" spans="1:8" ht="105" customHeight="1">
      <c r="A20" s="63"/>
      <c r="B20" s="1" t="s">
        <v>6</v>
      </c>
      <c r="C20" s="2" t="s">
        <v>7</v>
      </c>
      <c r="D20" s="2" t="s">
        <v>8</v>
      </c>
      <c r="E20" s="2" t="s">
        <v>9</v>
      </c>
      <c r="F20" s="2" t="s">
        <v>10</v>
      </c>
      <c r="G20" s="2" t="s">
        <v>20</v>
      </c>
      <c r="H20" s="3" t="s">
        <v>11</v>
      </c>
    </row>
    <row r="21" spans="1:8" ht="60.75" customHeight="1">
      <c r="A21" s="4">
        <v>7</v>
      </c>
      <c r="B21" s="15" t="s">
        <v>21</v>
      </c>
      <c r="C21" s="6">
        <v>2</v>
      </c>
      <c r="D21" s="6">
        <v>1.2</v>
      </c>
      <c r="E21" s="6">
        <f>C21*D21</f>
        <v>2.4</v>
      </c>
      <c r="F21" s="45"/>
      <c r="G21" s="46"/>
      <c r="H21" s="8">
        <f>(G21/12)*E21</f>
        <v>0</v>
      </c>
    </row>
    <row r="22" spans="1:8" ht="81.75" customHeight="1">
      <c r="A22" s="4">
        <v>8</v>
      </c>
      <c r="B22" s="15" t="s">
        <v>22</v>
      </c>
      <c r="C22" s="62">
        <v>12</v>
      </c>
      <c r="D22" s="62">
        <v>1</v>
      </c>
      <c r="E22" s="62">
        <v>12</v>
      </c>
      <c r="F22" s="64"/>
      <c r="G22" s="64"/>
      <c r="H22" s="66">
        <f>E22*(G22/72)</f>
        <v>0</v>
      </c>
    </row>
    <row r="23" spans="1:8" ht="120.75" customHeight="1">
      <c r="A23" s="4">
        <v>9</v>
      </c>
      <c r="B23" s="15" t="s">
        <v>23</v>
      </c>
      <c r="C23" s="63"/>
      <c r="D23" s="63"/>
      <c r="E23" s="63"/>
      <c r="F23" s="65"/>
      <c r="G23" s="65"/>
      <c r="H23" s="63"/>
    </row>
    <row r="24" spans="1:8" ht="41.25" customHeight="1">
      <c r="A24" s="4">
        <v>10</v>
      </c>
      <c r="B24" s="15" t="s">
        <v>24</v>
      </c>
      <c r="C24" s="6">
        <v>2</v>
      </c>
      <c r="D24" s="6">
        <v>0.8</v>
      </c>
      <c r="E24" s="6">
        <f>C24*D24</f>
        <v>1.6</v>
      </c>
      <c r="F24" s="45"/>
      <c r="G24" s="47"/>
      <c r="H24" s="8">
        <f>E24*(G24/12)</f>
        <v>0</v>
      </c>
    </row>
    <row r="25" spans="1:8" ht="21" customHeight="1">
      <c r="A25" s="75"/>
      <c r="B25" s="20" t="s">
        <v>25</v>
      </c>
      <c r="C25" s="11"/>
      <c r="D25" s="11"/>
      <c r="E25" s="11">
        <f>E21+E22+E24</f>
        <v>16</v>
      </c>
      <c r="F25" s="11"/>
      <c r="G25" s="12"/>
      <c r="H25" s="13">
        <f>SUM(H21:H24)</f>
        <v>0</v>
      </c>
    </row>
    <row r="26" spans="1:8" ht="25.5" customHeight="1">
      <c r="A26" s="76"/>
      <c r="B26" s="59" t="s">
        <v>26</v>
      </c>
      <c r="C26" s="60"/>
      <c r="D26" s="60"/>
      <c r="E26" s="60"/>
      <c r="F26" s="60"/>
      <c r="G26" s="60"/>
      <c r="H26" s="61"/>
    </row>
    <row r="27" spans="1:8" ht="63" customHeight="1">
      <c r="A27" s="63"/>
      <c r="B27" s="1" t="s">
        <v>6</v>
      </c>
      <c r="C27" s="2" t="s">
        <v>7</v>
      </c>
      <c r="D27" s="2" t="s">
        <v>8</v>
      </c>
      <c r="E27" s="2" t="s">
        <v>9</v>
      </c>
      <c r="F27" s="2" t="s">
        <v>10</v>
      </c>
      <c r="G27" s="14"/>
      <c r="H27" s="3" t="s">
        <v>11</v>
      </c>
    </row>
    <row r="28" spans="1:8" ht="81" customHeight="1">
      <c r="A28" s="4">
        <v>11</v>
      </c>
      <c r="B28" s="9" t="s">
        <v>27</v>
      </c>
      <c r="C28" s="6">
        <v>6</v>
      </c>
      <c r="D28" s="6">
        <v>0.5</v>
      </c>
      <c r="E28" s="6">
        <f t="shared" ref="E28:E29" si="3">C28*D28</f>
        <v>3</v>
      </c>
      <c r="F28" s="45"/>
      <c r="G28" s="7"/>
      <c r="H28" s="8">
        <f t="shared" ref="H28:H29" si="4">(F28*D28)</f>
        <v>0</v>
      </c>
    </row>
    <row r="29" spans="1:8" ht="40.799999999999997">
      <c r="A29" s="4">
        <v>12</v>
      </c>
      <c r="B29" s="9" t="s">
        <v>28</v>
      </c>
      <c r="C29" s="6">
        <v>5</v>
      </c>
      <c r="D29" s="6">
        <v>0.2</v>
      </c>
      <c r="E29" s="6">
        <f t="shared" si="3"/>
        <v>1</v>
      </c>
      <c r="F29" s="45"/>
      <c r="G29" s="7"/>
      <c r="H29" s="8">
        <f t="shared" si="4"/>
        <v>0</v>
      </c>
    </row>
    <row r="30" spans="1:8" ht="38.25" customHeight="1">
      <c r="A30" s="75"/>
      <c r="B30" s="20" t="s">
        <v>29</v>
      </c>
      <c r="C30" s="11"/>
      <c r="D30" s="11"/>
      <c r="E30" s="11">
        <f>SUM(E28:E29)</f>
        <v>4</v>
      </c>
      <c r="F30" s="21"/>
      <c r="G30" s="22"/>
      <c r="H30" s="13">
        <f>SUM(H28:H29)</f>
        <v>0</v>
      </c>
    </row>
    <row r="31" spans="1:8" ht="42.75" customHeight="1">
      <c r="A31" s="76"/>
      <c r="B31" s="59" t="s">
        <v>30</v>
      </c>
      <c r="C31" s="60"/>
      <c r="D31" s="60"/>
      <c r="E31" s="60"/>
      <c r="F31" s="60"/>
      <c r="G31" s="60"/>
      <c r="H31" s="61"/>
    </row>
    <row r="32" spans="1:8" ht="105" customHeight="1">
      <c r="A32" s="63"/>
      <c r="B32" s="1" t="s">
        <v>6</v>
      </c>
      <c r="C32" s="2" t="s">
        <v>7</v>
      </c>
      <c r="D32" s="2" t="s">
        <v>8</v>
      </c>
      <c r="E32" s="2" t="s">
        <v>9</v>
      </c>
      <c r="F32" s="2" t="s">
        <v>31</v>
      </c>
      <c r="G32" s="2" t="s">
        <v>20</v>
      </c>
      <c r="H32" s="3" t="s">
        <v>11</v>
      </c>
    </row>
    <row r="33" spans="1:8" ht="40.5" customHeight="1">
      <c r="A33" s="4">
        <v>13</v>
      </c>
      <c r="B33" s="23" t="s">
        <v>32</v>
      </c>
      <c r="C33" s="6">
        <v>2</v>
      </c>
      <c r="D33" s="6">
        <v>3</v>
      </c>
      <c r="E33" s="6">
        <f t="shared" ref="E33:E34" si="5">C33*D33</f>
        <v>6</v>
      </c>
      <c r="F33" s="45"/>
      <c r="G33" s="46"/>
      <c r="H33" s="8">
        <f>E33*(G33/12)</f>
        <v>0</v>
      </c>
    </row>
    <row r="34" spans="1:8" ht="84.75" customHeight="1">
      <c r="A34" s="4">
        <v>14</v>
      </c>
      <c r="B34" s="15" t="s">
        <v>33</v>
      </c>
      <c r="C34" s="6">
        <v>8</v>
      </c>
      <c r="D34" s="6">
        <v>2.25</v>
      </c>
      <c r="E34" s="6">
        <f t="shared" si="5"/>
        <v>18</v>
      </c>
      <c r="F34" s="45"/>
      <c r="G34" s="47"/>
      <c r="H34" s="8">
        <f>E34*(G34/48)</f>
        <v>0</v>
      </c>
    </row>
    <row r="35" spans="1:8" ht="31.5" customHeight="1">
      <c r="A35" s="75"/>
      <c r="B35" s="20" t="s">
        <v>34</v>
      </c>
      <c r="C35" s="11"/>
      <c r="D35" s="11"/>
      <c r="E35" s="11">
        <f>SUM(E33:E34)</f>
        <v>24</v>
      </c>
      <c r="F35" s="11"/>
      <c r="G35" s="12"/>
      <c r="H35" s="13">
        <f>SUM(H33:H34)</f>
        <v>0</v>
      </c>
    </row>
    <row r="36" spans="1:8" ht="38.25" customHeight="1">
      <c r="A36" s="76"/>
      <c r="B36" s="59" t="s">
        <v>35</v>
      </c>
      <c r="C36" s="60"/>
      <c r="D36" s="60"/>
      <c r="E36" s="60"/>
      <c r="F36" s="60"/>
      <c r="G36" s="60"/>
      <c r="H36" s="61"/>
    </row>
    <row r="37" spans="1:8" ht="64.5" customHeight="1">
      <c r="A37" s="63"/>
      <c r="B37" s="1" t="s">
        <v>6</v>
      </c>
      <c r="C37" s="2" t="s">
        <v>7</v>
      </c>
      <c r="D37" s="2" t="s">
        <v>8</v>
      </c>
      <c r="E37" s="2" t="s">
        <v>9</v>
      </c>
      <c r="F37" s="2" t="s">
        <v>10</v>
      </c>
      <c r="G37" s="14"/>
      <c r="H37" s="3" t="s">
        <v>11</v>
      </c>
    </row>
    <row r="38" spans="1:8" ht="40.5" customHeight="1">
      <c r="A38" s="4">
        <v>15</v>
      </c>
      <c r="B38" s="9" t="s">
        <v>36</v>
      </c>
      <c r="C38" s="6">
        <v>4</v>
      </c>
      <c r="D38" s="6">
        <v>2.6</v>
      </c>
      <c r="E38" s="6">
        <f>C38*D38</f>
        <v>10.4</v>
      </c>
      <c r="F38" s="45"/>
      <c r="G38" s="7"/>
      <c r="H38" s="24">
        <f t="shared" ref="H38:H43" si="6">(F38*D38)</f>
        <v>0</v>
      </c>
    </row>
    <row r="39" spans="1:8" ht="21" customHeight="1">
      <c r="A39" s="4">
        <v>16</v>
      </c>
      <c r="B39" s="9" t="s">
        <v>37</v>
      </c>
      <c r="C39" s="6">
        <v>2</v>
      </c>
      <c r="D39" s="6">
        <v>2</v>
      </c>
      <c r="E39" s="6">
        <f>C39*D39</f>
        <v>4</v>
      </c>
      <c r="F39" s="45"/>
      <c r="G39" s="7"/>
      <c r="H39" s="24">
        <f t="shared" si="6"/>
        <v>0</v>
      </c>
    </row>
    <row r="40" spans="1:8" ht="21" customHeight="1">
      <c r="A40" s="4">
        <v>17</v>
      </c>
      <c r="B40" s="9" t="s">
        <v>38</v>
      </c>
      <c r="C40" s="6">
        <v>5</v>
      </c>
      <c r="D40" s="6">
        <v>0.7</v>
      </c>
      <c r="E40" s="6">
        <f>C40*D40</f>
        <v>3.5</v>
      </c>
      <c r="F40" s="45"/>
      <c r="G40" s="7"/>
      <c r="H40" s="24">
        <f t="shared" si="6"/>
        <v>0</v>
      </c>
    </row>
    <row r="41" spans="1:8" ht="21" customHeight="1">
      <c r="A41" s="4">
        <v>18</v>
      </c>
      <c r="B41" s="9" t="s">
        <v>39</v>
      </c>
      <c r="C41" s="6">
        <v>5</v>
      </c>
      <c r="D41" s="6">
        <v>0.2</v>
      </c>
      <c r="E41" s="6">
        <f>C41*D41</f>
        <v>1</v>
      </c>
      <c r="F41" s="45"/>
      <c r="G41" s="7"/>
      <c r="H41" s="24">
        <f t="shared" si="6"/>
        <v>0</v>
      </c>
    </row>
    <row r="42" spans="1:8" ht="21" customHeight="1">
      <c r="A42" s="4">
        <v>19</v>
      </c>
      <c r="B42" s="25" t="s">
        <v>40</v>
      </c>
      <c r="C42" s="6">
        <v>7</v>
      </c>
      <c r="D42" s="6">
        <v>0.3</v>
      </c>
      <c r="E42" s="6">
        <f t="shared" ref="E42:E43" si="7">C42*D42</f>
        <v>2.1</v>
      </c>
      <c r="F42" s="45"/>
      <c r="G42" s="7"/>
      <c r="H42" s="24">
        <f t="shared" si="6"/>
        <v>0</v>
      </c>
    </row>
    <row r="43" spans="1:8" ht="21" customHeight="1">
      <c r="A43" s="4">
        <v>20</v>
      </c>
      <c r="B43" s="26" t="s">
        <v>41</v>
      </c>
      <c r="C43" s="27">
        <v>2</v>
      </c>
      <c r="D43" s="28">
        <v>1.5</v>
      </c>
      <c r="E43" s="28">
        <f t="shared" si="7"/>
        <v>3</v>
      </c>
      <c r="F43" s="48"/>
      <c r="G43" s="29"/>
      <c r="H43" s="24">
        <f t="shared" si="6"/>
        <v>0</v>
      </c>
    </row>
    <row r="44" spans="1:8" ht="36.75" customHeight="1">
      <c r="A44" s="30"/>
      <c r="B44" s="20" t="s">
        <v>42</v>
      </c>
      <c r="C44" s="31"/>
      <c r="D44" s="32"/>
      <c r="E44" s="33">
        <f>SUM(E38:E43)</f>
        <v>24</v>
      </c>
      <c r="F44" s="32"/>
      <c r="G44" s="34"/>
      <c r="H44" s="35">
        <f>SUM(H38:H43)</f>
        <v>0</v>
      </c>
    </row>
    <row r="45" spans="1:8" ht="21" customHeight="1">
      <c r="A45" s="30"/>
      <c r="B45" s="77" t="s">
        <v>43</v>
      </c>
      <c r="C45" s="78"/>
      <c r="D45" s="78"/>
      <c r="E45" s="78"/>
      <c r="F45" s="78"/>
      <c r="G45" s="78"/>
      <c r="H45" s="79"/>
    </row>
    <row r="46" spans="1:8" ht="21" customHeight="1">
      <c r="A46" s="36"/>
      <c r="B46" s="80"/>
      <c r="C46" s="81"/>
      <c r="D46" s="81"/>
      <c r="E46" s="81"/>
      <c r="F46" s="81"/>
      <c r="G46" s="81"/>
      <c r="H46" s="82"/>
    </row>
    <row r="47" spans="1:8" ht="63" customHeight="1">
      <c r="A47" s="36"/>
      <c r="B47" s="1" t="s">
        <v>6</v>
      </c>
      <c r="C47" s="2" t="s">
        <v>7</v>
      </c>
      <c r="D47" s="2" t="s">
        <v>8</v>
      </c>
      <c r="E47" s="2" t="s">
        <v>9</v>
      </c>
      <c r="F47" s="2" t="s">
        <v>10</v>
      </c>
      <c r="G47" s="14"/>
      <c r="H47" s="3" t="s">
        <v>11</v>
      </c>
    </row>
    <row r="48" spans="1:8" ht="21" customHeight="1">
      <c r="A48" s="4">
        <v>21</v>
      </c>
      <c r="B48" s="37" t="s">
        <v>44</v>
      </c>
      <c r="C48" s="38">
        <v>4</v>
      </c>
      <c r="D48" s="38">
        <v>0.5</v>
      </c>
      <c r="E48" s="38">
        <v>2</v>
      </c>
      <c r="F48" s="49"/>
      <c r="G48" s="39"/>
      <c r="H48" s="8">
        <f t="shared" ref="H48:H49" si="8">(F48*D48)</f>
        <v>0</v>
      </c>
    </row>
    <row r="49" spans="1:8" ht="40.5" customHeight="1">
      <c r="A49" s="4">
        <v>22</v>
      </c>
      <c r="B49" s="15" t="s">
        <v>45</v>
      </c>
      <c r="C49" s="40">
        <v>3</v>
      </c>
      <c r="D49" s="40">
        <v>2</v>
      </c>
      <c r="E49" s="40">
        <f>D49*C49</f>
        <v>6</v>
      </c>
      <c r="F49" s="49"/>
      <c r="G49" s="39"/>
      <c r="H49" s="8">
        <f t="shared" si="8"/>
        <v>0</v>
      </c>
    </row>
    <row r="50" spans="1:8" ht="21" customHeight="1">
      <c r="A50" s="41"/>
      <c r="B50" s="42" t="s">
        <v>46</v>
      </c>
      <c r="C50" s="43"/>
      <c r="D50" s="43"/>
      <c r="E50" s="43">
        <f>SUM(E48:E49)</f>
        <v>8</v>
      </c>
      <c r="F50" s="43"/>
      <c r="G50" s="43"/>
      <c r="H50" s="44">
        <f>SUM(H48:H49)</f>
        <v>0</v>
      </c>
    </row>
    <row r="51" spans="1:8" ht="21" customHeight="1">
      <c r="A51" s="41"/>
      <c r="B51" s="67" t="s">
        <v>47</v>
      </c>
      <c r="C51" s="68"/>
      <c r="D51" s="68"/>
      <c r="E51" s="68"/>
      <c r="F51" s="68"/>
      <c r="G51" s="68"/>
      <c r="H51" s="69"/>
    </row>
    <row r="52" spans="1:8" ht="21" customHeight="1">
      <c r="A52" s="41"/>
      <c r="B52" s="50"/>
      <c r="C52" s="51"/>
      <c r="D52" s="51"/>
      <c r="E52" s="51"/>
      <c r="F52" s="51"/>
      <c r="G52" s="51"/>
      <c r="H52" s="52"/>
    </row>
    <row r="53" spans="1:8" ht="21" customHeight="1">
      <c r="A53" s="41"/>
      <c r="B53" s="53"/>
      <c r="C53" s="54"/>
      <c r="D53" s="54"/>
      <c r="E53" s="54"/>
      <c r="F53" s="54"/>
      <c r="G53" s="54"/>
      <c r="H53" s="55"/>
    </row>
    <row r="54" spans="1:8" ht="21" customHeight="1">
      <c r="A54" s="41"/>
      <c r="B54" s="53"/>
      <c r="C54" s="54"/>
      <c r="D54" s="54"/>
      <c r="E54" s="54"/>
      <c r="F54" s="54"/>
      <c r="G54" s="54"/>
      <c r="H54" s="55"/>
    </row>
    <row r="55" spans="1:8" ht="21" customHeight="1">
      <c r="A55" s="41"/>
      <c r="B55" s="53"/>
      <c r="C55" s="54"/>
      <c r="D55" s="54"/>
      <c r="E55" s="54"/>
      <c r="F55" s="54"/>
      <c r="G55" s="54"/>
      <c r="H55" s="55"/>
    </row>
    <row r="56" spans="1:8" ht="18" customHeight="1">
      <c r="A56" s="41"/>
      <c r="B56" s="56"/>
      <c r="C56" s="57"/>
      <c r="D56" s="57"/>
      <c r="E56" s="57"/>
      <c r="F56" s="57"/>
      <c r="G56" s="57"/>
      <c r="H56" s="58"/>
    </row>
  </sheetData>
  <sheetProtection algorithmName="SHA-512" hashValue="FyInORf7cwmBCENfCdWhad14rVYTS3+tx+BpWM/gJCHPvgaJojdQiWcsQ6NMRCEnZcoI09iGn3p/0O7DLLFSJA==" saltValue="wsE393EotY2F7+e+bjtskA==" spinCount="100000" sheet="1" objects="1" scenarios="1"/>
  <mergeCells count="29">
    <mergeCell ref="E6:H6"/>
    <mergeCell ref="A1:A8"/>
    <mergeCell ref="A11:A13"/>
    <mergeCell ref="B45:H46"/>
    <mergeCell ref="B1:H1"/>
    <mergeCell ref="B2:H2"/>
    <mergeCell ref="B3:H3"/>
    <mergeCell ref="B4:H4"/>
    <mergeCell ref="B5:D5"/>
    <mergeCell ref="E5:H5"/>
    <mergeCell ref="B7:H7"/>
    <mergeCell ref="A18:A20"/>
    <mergeCell ref="A25:A27"/>
    <mergeCell ref="A30:A32"/>
    <mergeCell ref="A35:A37"/>
    <mergeCell ref="B6:D6"/>
    <mergeCell ref="B52:H56"/>
    <mergeCell ref="B12:H12"/>
    <mergeCell ref="B19:H19"/>
    <mergeCell ref="C22:C23"/>
    <mergeCell ref="D22:D23"/>
    <mergeCell ref="E22:E23"/>
    <mergeCell ref="F22:F23"/>
    <mergeCell ref="G22:G23"/>
    <mergeCell ref="H22:H23"/>
    <mergeCell ref="B26:H26"/>
    <mergeCell ref="B31:H31"/>
    <mergeCell ref="B36:H36"/>
    <mergeCell ref="B51:H51"/>
  </mergeCells>
  <dataValidations count="10">
    <dataValidation type="decimal" allowBlank="1" showInputMessage="1" showErrorMessage="1" prompt=" - " sqref="G9:G10 G14:G17" xr:uid="{00000000-0002-0000-0000-000000000000}">
      <formula1>0</formula1>
      <formula2>1</formula2>
    </dataValidation>
    <dataValidation type="decimal" allowBlank="1" showInputMessage="1" showErrorMessage="1" prompt=" - " sqref="G28 G42" xr:uid="{00000000-0002-0000-0000-000001000000}">
      <formula1>0</formula1>
      <formula2>6</formula2>
    </dataValidation>
    <dataValidation type="decimal" allowBlank="1" showInputMessage="1" showErrorMessage="1" prompt=" - " sqref="G22:G23" xr:uid="{00000000-0002-0000-0000-000002000000}">
      <formula1>0</formula1>
      <formula2>72</formula2>
    </dataValidation>
    <dataValidation type="decimal" allowBlank="1" showInputMessage="1" showErrorMessage="1" prompt=" - " sqref="F9:F10 F14:F17 F22:F23 F28:F29 F33:F34 F43 F24 F21 F38:F39 F40 F41 F42 F48 F49" xr:uid="{00000000-0002-0000-0000-000003000000}">
      <formula1>0</formula1>
      <formula2>C9</formula2>
    </dataValidation>
    <dataValidation type="decimal" allowBlank="1" showInputMessage="1" showErrorMessage="1" prompt=" - " sqref="G38 G48 G40:G41" xr:uid="{00000000-0002-0000-0000-000004000000}">
      <formula1>0</formula1>
      <formula2>4</formula2>
    </dataValidation>
    <dataValidation type="decimal" allowBlank="1" showInputMessage="1" showErrorMessage="1" prompt=" - " sqref="G21 G24 G33" xr:uid="{00000000-0002-0000-0000-000005000000}">
      <formula1>0</formula1>
      <formula2>12</formula2>
    </dataValidation>
    <dataValidation type="decimal" allowBlank="1" showInputMessage="1" showErrorMessage="1" prompt=" - " sqref="G29" xr:uid="{00000000-0002-0000-0000-000006000000}">
      <formula1>0</formula1>
      <formula2>5</formula2>
    </dataValidation>
    <dataValidation type="decimal" allowBlank="1" showInputMessage="1" showErrorMessage="1" prompt=" - " sqref="G34" xr:uid="{00000000-0002-0000-0000-000007000000}">
      <formula1>0</formula1>
      <formula2>48</formula2>
    </dataValidation>
    <dataValidation type="decimal" allowBlank="1" showInputMessage="1" showErrorMessage="1" prompt=" - " sqref="G49" xr:uid="{00000000-0002-0000-0000-000008000000}">
      <formula1>0</formula1>
      <formula2>3</formula2>
    </dataValidation>
    <dataValidation type="decimal" allowBlank="1" showInputMessage="1" showErrorMessage="1" prompt=" - " sqref="G39 G43" xr:uid="{00000000-0002-0000-0000-000009000000}">
      <formula1>0</formula1>
      <formula2>2</formula2>
    </dataValidation>
  </dataValidation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Miranda</dc:creator>
  <cp:lastModifiedBy>Sônia Clareto</cp:lastModifiedBy>
  <dcterms:created xsi:type="dcterms:W3CDTF">2016-06-08T16:33:07Z</dcterms:created>
  <dcterms:modified xsi:type="dcterms:W3CDTF">2025-08-01T16:38:34Z</dcterms:modified>
</cp:coreProperties>
</file>