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1381fe8a1e6594fb/Documentos/Sônia/PPGE/coordenação/comissões/Bolsas/EDITAL/2023-3 agosto/"/>
    </mc:Choice>
  </mc:AlternateContent>
  <xr:revisionPtr revIDLastSave="0" documentId="8_{55FD1D58-63E0-47A7-AD2E-7A57CE61EF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ILHA DE CALCULO" sheetId="1" r:id="rId1"/>
  </sheets>
  <calcPr calcId="191029"/>
  <extLst>
    <ext uri="GoogleSheetsCustomDataVersion1">
      <go:sheetsCustomData xmlns:go="http://customooxmlschemas.google.com/" r:id="rId5" roundtripDataSignature="AMtx7mibIIY1BLL0Y+dYMvcHPVeFMUQSIA=="/>
    </ext>
  </extLst>
</workbook>
</file>

<file path=xl/calcChain.xml><?xml version="1.0" encoding="utf-8"?>
<calcChain xmlns="http://schemas.openxmlformats.org/spreadsheetml/2006/main">
  <c r="H24" i="1" l="1"/>
  <c r="H55" i="1" l="1"/>
  <c r="E55" i="1"/>
  <c r="E56" i="1" s="1"/>
  <c r="H54" i="1"/>
  <c r="H56" i="1" s="1"/>
  <c r="H49" i="1"/>
  <c r="E49" i="1"/>
  <c r="H48" i="1"/>
  <c r="E48" i="1"/>
  <c r="H47" i="1"/>
  <c r="H46" i="1"/>
  <c r="E46" i="1"/>
  <c r="H45" i="1"/>
  <c r="H44" i="1"/>
  <c r="E44" i="1"/>
  <c r="H43" i="1"/>
  <c r="H42" i="1"/>
  <c r="E42" i="1"/>
  <c r="H41" i="1"/>
  <c r="H40" i="1"/>
  <c r="E40" i="1"/>
  <c r="E36" i="1"/>
  <c r="H36" i="1" s="1"/>
  <c r="E35" i="1"/>
  <c r="H31" i="1"/>
  <c r="E31" i="1"/>
  <c r="H30" i="1"/>
  <c r="E30" i="1"/>
  <c r="E26" i="1"/>
  <c r="H26" i="1" s="1"/>
  <c r="E23" i="1"/>
  <c r="H19" i="1"/>
  <c r="E19" i="1"/>
  <c r="H18" i="1"/>
  <c r="E18" i="1"/>
  <c r="H17" i="1"/>
  <c r="E17" i="1"/>
  <c r="H16" i="1"/>
  <c r="E16" i="1"/>
  <c r="H15" i="1"/>
  <c r="E15" i="1"/>
  <c r="H14" i="1"/>
  <c r="H20" i="1" s="1"/>
  <c r="E14" i="1"/>
  <c r="E20" i="1" s="1"/>
  <c r="H10" i="1"/>
  <c r="E10" i="1"/>
  <c r="H9" i="1"/>
  <c r="H11" i="1" s="1"/>
  <c r="E27" i="1" l="1"/>
  <c r="H23" i="1"/>
  <c r="H27" i="1" s="1"/>
  <c r="E6" i="1" s="1"/>
  <c r="E50" i="1"/>
  <c r="E32" i="1"/>
  <c r="H50" i="1"/>
  <c r="E37" i="1"/>
  <c r="H35" i="1"/>
  <c r="H37" i="1" s="1"/>
  <c r="H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1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======
ID#AAAAclqUPiI
PPGE BOLSAS    (2022-07-08 19:24:52)
formatar célula</t>
        </r>
      </text>
    </comment>
    <comment ref="E50" authorId="0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======
ID#AAAAbQDSS-g
PPGE BOLSAS    (2022-06-28 00:08:42)
Revisar esta pontuação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iNQjcAx7sMnxyoH31Xjhz/f7Jxg=="/>
    </ext>
  </extLst>
</comments>
</file>

<file path=xl/sharedStrings.xml><?xml version="1.0" encoding="utf-8"?>
<sst xmlns="http://schemas.openxmlformats.org/spreadsheetml/2006/main" count="94" uniqueCount="58">
  <si>
    <t xml:space="preserve">                     PONTUAÇÃO DO CURRÍCULO LATTES  </t>
  </si>
  <si>
    <t xml:space="preserve"> DOUTORADO</t>
  </si>
  <si>
    <t xml:space="preserve">ANEXO II </t>
  </si>
  <si>
    <t>CANDIDATA OU CANDIDATO</t>
  </si>
  <si>
    <t xml:space="preserve">PONTUAÇÃO FINAL </t>
  </si>
  <si>
    <t xml:space="preserve">FORMAÇÃO ACADÊMICA (SEM LIMITE TEMPORAL)                                                      </t>
  </si>
  <si>
    <t xml:space="preserve"> Especificação</t>
  </si>
  <si>
    <t>Máximo de produtos</t>
  </si>
  <si>
    <t>Valor de cada produto</t>
  </si>
  <si>
    <t>Pontuação máxima</t>
  </si>
  <si>
    <t>Nº de produtos do(a) candidata(o)</t>
  </si>
  <si>
    <t>TOTAL DE PONTOS</t>
  </si>
  <si>
    <t xml:space="preserve"> Experiências de mobilidade acadêmica (Programa Ciência Sem Fronteiras, Intercâmbios diversos em território nacional e internacional, Estágios sanduiche no Exterior)</t>
  </si>
  <si>
    <t xml:space="preserve"> Certificado de Especialização</t>
  </si>
  <si>
    <t>Pontuação de Formação Acadêmica</t>
  </si>
  <si>
    <t xml:space="preserve">FORMAÇÃO COMPLEMENTAR (ÚLTIMOS 10 ANOS)                                                                 </t>
  </si>
  <si>
    <t xml:space="preserve"> Curso de formação (mínimo de 180h) </t>
  </si>
  <si>
    <t xml:space="preserve"> Minicursos ou oficinas (de 4h a 10h)</t>
  </si>
  <si>
    <t xml:space="preserve"> Curso de curta duração (de 11h a 20h)</t>
  </si>
  <si>
    <t xml:space="preserve"> Curso de curta duração (de 21h a 40h)</t>
  </si>
  <si>
    <t xml:space="preserve"> Curso de média duração (de 41h a 60 h)</t>
  </si>
  <si>
    <r>
      <rPr>
        <sz val="16"/>
        <color theme="1"/>
        <rFont val="Arial"/>
        <family val="2"/>
      </rPr>
      <t xml:space="preserve"> Curso de média duração (</t>
    </r>
    <r>
      <rPr>
        <sz val="16"/>
        <color rgb="FF339966"/>
        <rFont val="Arial"/>
        <family val="2"/>
      </rPr>
      <t xml:space="preserve"> </t>
    </r>
    <r>
      <rPr>
        <sz val="16"/>
        <color rgb="FF99CCFF"/>
        <rFont val="Arial"/>
        <family val="2"/>
      </rPr>
      <t>acima de 61h, até 179h</t>
    </r>
    <r>
      <rPr>
        <sz val="16"/>
        <color theme="1"/>
        <rFont val="Arial"/>
        <family val="2"/>
      </rPr>
      <t>)</t>
    </r>
  </si>
  <si>
    <t>Pontuação de Formação  Complementar</t>
  </si>
  <si>
    <t xml:space="preserve">ATUAÇÃO PROFISSIONAL (SEM LIMITE TEMPORAL)                                                       </t>
  </si>
  <si>
    <t>Nº de MESES TOTALIZADOS com os produtos do(a) candidato(a)</t>
  </si>
  <si>
    <t>Pontuação de Atuação Profissional</t>
  </si>
  <si>
    <r>
      <rPr>
        <b/>
        <sz val="16"/>
        <color theme="1"/>
        <rFont val="Arial"/>
        <family val="2"/>
      </rPr>
      <t xml:space="preserve">PRODUÇÃO TÉCNICA (ÚLTIMOS </t>
    </r>
    <r>
      <rPr>
        <b/>
        <sz val="16"/>
        <color rgb="FFFF0000"/>
        <rFont val="Arial"/>
        <family val="2"/>
      </rPr>
      <t>CINCO</t>
    </r>
    <r>
      <rPr>
        <b/>
        <sz val="16"/>
        <color theme="1"/>
        <rFont val="Arial"/>
        <family val="2"/>
      </rPr>
      <t xml:space="preserve"> ANOS)</t>
    </r>
  </si>
  <si>
    <r>
      <rPr>
        <sz val="16"/>
        <color theme="1"/>
        <rFont val="Arial"/>
        <family val="2"/>
      </rPr>
      <t xml:space="preserve"> </t>
    </r>
    <r>
      <rPr>
        <sz val="16"/>
        <color theme="1"/>
        <rFont val="Arial"/>
        <family val="2"/>
      </rPr>
      <t>Assessoria e consultoria em educação pública, produtos tecnológicos para Ensino, participação em comitê científico, participação em organização de evento, ministrar minicursos, cursos, palestras, pareceres (em modo presencial ou remoto)</t>
    </r>
    <r>
      <rPr>
        <sz val="16"/>
        <color theme="1"/>
        <rFont val="Arial"/>
        <family val="2"/>
      </rPr>
      <t>.</t>
    </r>
  </si>
  <si>
    <t xml:space="preserve"> Outros trabalhos/situações em que atuou profissionalmente na área da Educação.</t>
  </si>
  <si>
    <t>Pontuação de Produção Técnica</t>
  </si>
  <si>
    <t xml:space="preserve">PROJETOS - PESQUISA E EXTENSÃO (SEM LIMITE TEMPORAL)                                                             </t>
  </si>
  <si>
    <t>Qtd de produtos do(a) candidata(o)</t>
  </si>
  <si>
    <t>Pontuação de Projetos - Pesquisa e extensão</t>
  </si>
  <si>
    <r>
      <rPr>
        <b/>
        <sz val="16"/>
        <color theme="1"/>
        <rFont val="Arial"/>
        <family val="2"/>
      </rPr>
      <t xml:space="preserve">PRODUÇÃO BIBLIOGRÁFICA COM ISBN OU ISSN (ÚLTIMOS </t>
    </r>
    <r>
      <rPr>
        <b/>
        <sz val="16"/>
        <color rgb="FFFF0000"/>
        <rFont val="Arial"/>
        <family val="2"/>
      </rPr>
      <t>CINCO</t>
    </r>
    <r>
      <rPr>
        <b/>
        <sz val="16"/>
        <color theme="1"/>
        <rFont val="Arial"/>
        <family val="2"/>
      </rPr>
      <t xml:space="preserve"> ANOS)                                              </t>
    </r>
  </si>
  <si>
    <t xml:space="preserve"> Artigos Completos Publicados em Periódicos OU Artigos Completos Aceitos para Publicação</t>
  </si>
  <si>
    <t xml:space="preserve"> Artigos Completos Publicados em Periódicos em outras áreas</t>
  </si>
  <si>
    <t xml:space="preserve"> Livros ou Capítulos de livros </t>
  </si>
  <si>
    <t xml:space="preserve"> Livros ou Capítulos de Livros em outras áreas</t>
  </si>
  <si>
    <t xml:space="preserve"> Trabalhos Completos em Anais de Eventos </t>
  </si>
  <si>
    <t xml:space="preserve"> Trabalhos Complestos em Anais de Eventos em outras áreas</t>
  </si>
  <si>
    <t xml:space="preserve"> Resumos Publicados em eventos </t>
  </si>
  <si>
    <t xml:space="preserve"> Resumos Pulbicados em Eventos em outras áreas</t>
  </si>
  <si>
    <t xml:space="preserve"> Apresentações de Trabalhos em eventos</t>
  </si>
  <si>
    <t xml:space="preserve"> Relatório de pesquisa</t>
  </si>
  <si>
    <t>Pontuação de Produção Bibliográfica</t>
  </si>
  <si>
    <t xml:space="preserve">ORIENTAÇÃO OU PARTICIPAÇÃO EM BANCA (SEM LIMITE TEMPORAL)               </t>
  </si>
  <si>
    <t>Participação em bancas</t>
  </si>
  <si>
    <t>Orientação de Trabalhos de Conclusão de Curso de Graduação ou Pós-graduação ou Iniciação Científica ou PIBID ou TP ou Extensão</t>
  </si>
  <si>
    <t>Pontuação de Orientações ou Participações em Bancas</t>
  </si>
  <si>
    <t>OBSERVAÇÕES PERTINENTES</t>
  </si>
  <si>
    <t xml:space="preserve">Nome: </t>
  </si>
  <si>
    <t xml:space="preserve">            EDITAL 07/2023   DE FORMAÇÃO DE CADASTRO DE RESERVA DE BOLSAS/PPGE/UFJF             </t>
  </si>
  <si>
    <r>
      <t xml:space="preserve"> Disciplina ministrada na graduação presencial ou à distância</t>
    </r>
    <r>
      <rPr>
        <sz val="16"/>
        <color rgb="FFFF0000"/>
        <rFont val="Arial"/>
        <family val="2"/>
      </rPr>
      <t xml:space="preserve"> (respeitar o máximo de produtos que totalizem no máximo 12 meses) </t>
    </r>
    <r>
      <rPr>
        <sz val="16"/>
        <color theme="1"/>
        <rFont val="Arial"/>
        <family val="2"/>
      </rPr>
      <t xml:space="preserve">
</t>
    </r>
  </si>
  <si>
    <r>
      <t xml:space="preserve"> Experiência em gestão do Ensino  e/ou Experiência na docência e/ou em instituição oficial  </t>
    </r>
    <r>
      <rPr>
        <sz val="16"/>
        <color rgb="FFFF0000"/>
        <rFont val="Arial"/>
        <family val="2"/>
      </rPr>
      <t>(respeitar o máximo de produtos que totalizem no máximo 72 meses)</t>
    </r>
    <r>
      <rPr>
        <sz val="16"/>
        <color theme="1"/>
        <rFont val="Arial"/>
        <family val="2"/>
      </rPr>
      <t xml:space="preserve"> pertinente ao campo da Educação</t>
    </r>
  </si>
  <si>
    <r>
      <t xml:space="preserve"> Experiência em docência em cursos livres ( Artes, Natação, Dança, Técnicos,Música, ...); Experiência em Educação Popular; Experiência em Educação Social; Experiência Espaços Educativos em espaços não escolares</t>
    </r>
    <r>
      <rPr>
        <sz val="16"/>
        <color rgb="FFFF0000"/>
        <rFont val="Arial"/>
        <family val="2"/>
      </rPr>
      <t xml:space="preserve"> (respeitar o máximo de produtos que totalizem no máximo 72 meses)</t>
    </r>
  </si>
  <si>
    <r>
      <rPr>
        <b/>
        <sz val="16"/>
        <color theme="1"/>
        <rFont val="Arial"/>
        <family val="2"/>
      </rPr>
      <t xml:space="preserve"> </t>
    </r>
    <r>
      <rPr>
        <sz val="16"/>
        <color theme="1"/>
        <rFont val="Arial"/>
        <family val="2"/>
      </rPr>
      <t xml:space="preserve">Tutoria em educação à distância </t>
    </r>
    <r>
      <rPr>
        <sz val="16"/>
        <color rgb="FFFF0000"/>
        <rFont val="Arial"/>
        <family val="2"/>
      </rPr>
      <t>(respeitar o máximo de produtos que totalizem no máximo 12 meses</t>
    </r>
    <r>
      <rPr>
        <sz val="16"/>
        <color theme="1"/>
        <rFont val="Arial"/>
        <family val="2"/>
      </rPr>
      <t>)</t>
    </r>
  </si>
  <si>
    <r>
      <t xml:space="preserve"> Coordenação de Projeto de Pesquisa e/ou de Extensão </t>
    </r>
    <r>
      <rPr>
        <sz val="16"/>
        <color rgb="FFFF0000"/>
        <rFont val="Arial"/>
        <family val="2"/>
      </rPr>
      <t>(respeitar o máximo de produtos que totalizem no máximo 12 meses)</t>
    </r>
  </si>
  <si>
    <r>
      <t>Participação em Equipe ou Grupo de Estudos ou Pesquisa cadastrado no CNPq  e/ou extensão (PIBID, Monitoria, bolsa de extensão, IC, TP, voluntário)</t>
    </r>
    <r>
      <rPr>
        <sz val="16"/>
        <color rgb="FFFF0000"/>
        <rFont val="Arial"/>
        <family val="2"/>
      </rPr>
      <t xml:space="preserve"> (respeitar o máximo de produtos que totalizem no máximo 48 meses).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</si>
</sst>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scheme val="minor"/>
    </font>
    <font>
      <sz val="16"/>
      <color theme="1"/>
      <name val="Calibri"/>
      <family val="2"/>
    </font>
    <font>
      <b/>
      <sz val="20"/>
      <color theme="1"/>
      <name val="Arial"/>
      <family val="2"/>
    </font>
    <font>
      <sz val="11"/>
      <name val="Calibri"/>
      <family val="2"/>
    </font>
    <font>
      <b/>
      <sz val="18"/>
      <color rgb="FFFF000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6"/>
      <color rgb="FF339966"/>
      <name val="Arial"/>
      <family val="2"/>
    </font>
    <font>
      <sz val="16"/>
      <color rgb="FF99CCFF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BFBFBF"/>
        <bgColor rgb="FFBFBFBF"/>
      </patternFill>
    </fill>
    <fill>
      <patternFill patternType="solid">
        <fgColor rgb="FFD0CECE"/>
        <bgColor rgb="FFD0CECE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3" borderId="17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7" fillId="3" borderId="17" xfId="0" applyNumberFormat="1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5" fillId="7" borderId="17" xfId="0" applyFont="1" applyFill="1" applyBorder="1" applyAlignment="1">
      <alignment vertical="center" wrapText="1"/>
    </xf>
    <xf numFmtId="0" fontId="7" fillId="7" borderId="17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2" fontId="5" fillId="7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wrapText="1"/>
    </xf>
    <xf numFmtId="2" fontId="5" fillId="3" borderId="17" xfId="0" applyNumberFormat="1" applyFont="1" applyFill="1" applyBorder="1" applyAlignment="1">
      <alignment horizont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17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7" fillId="2" borderId="27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/>
    </xf>
    <xf numFmtId="2" fontId="5" fillId="2" borderId="25" xfId="0" applyNumberFormat="1" applyFont="1" applyFill="1" applyBorder="1" applyAlignment="1">
      <alignment horizontal="center" wrapText="1"/>
    </xf>
    <xf numFmtId="0" fontId="1" fillId="0" borderId="24" xfId="0" applyFont="1" applyBorder="1"/>
    <xf numFmtId="0" fontId="7" fillId="8" borderId="17" xfId="0" applyFont="1" applyFill="1" applyBorder="1"/>
    <xf numFmtId="0" fontId="7" fillId="8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8" borderId="17" xfId="0" applyFont="1" applyFill="1" applyBorder="1" applyAlignment="1">
      <alignment horizontal="center" vertical="center"/>
    </xf>
    <xf numFmtId="0" fontId="1" fillId="0" borderId="0" xfId="0" applyFont="1"/>
    <xf numFmtId="0" fontId="5" fillId="2" borderId="17" xfId="0" applyFont="1" applyFill="1" applyBorder="1" applyAlignment="1">
      <alignment wrapText="1"/>
    </xf>
    <xf numFmtId="0" fontId="7" fillId="2" borderId="17" xfId="0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 wrapText="1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0" fontId="7" fillId="6" borderId="20" xfId="0" applyFont="1" applyFill="1" applyBorder="1" applyAlignment="1" applyProtection="1">
      <alignment horizontal="center" vertical="center" wrapText="1"/>
      <protection locked="0"/>
    </xf>
    <xf numFmtId="1" fontId="7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7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14" fillId="3" borderId="17" xfId="0" applyFont="1" applyFill="1" applyBorder="1" applyAlignment="1">
      <alignment horizontal="center" vertical="center" wrapText="1"/>
    </xf>
    <xf numFmtId="2" fontId="14" fillId="3" borderId="17" xfId="0" applyNumberFormat="1" applyFont="1" applyFill="1" applyBorder="1" applyAlignment="1">
      <alignment horizontal="center" vertical="center" wrapText="1"/>
    </xf>
    <xf numFmtId="0" fontId="9" fillId="9" borderId="35" xfId="0" applyFont="1" applyFill="1" applyBorder="1" applyAlignment="1" applyProtection="1">
      <alignment horizontal="center"/>
      <protection locked="0"/>
    </xf>
    <xf numFmtId="0" fontId="3" fillId="0" borderId="36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39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5" fillId="4" borderId="18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7" fillId="3" borderId="19" xfId="0" applyFont="1" applyFill="1" applyBorder="1" applyAlignment="1">
      <alignment horizontal="center" vertical="center"/>
    </xf>
    <xf numFmtId="0" fontId="3" fillId="0" borderId="24" xfId="0" applyFont="1" applyBorder="1"/>
    <xf numFmtId="0" fontId="7" fillId="6" borderId="19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Protection="1">
      <protection locked="0"/>
    </xf>
    <xf numFmtId="2" fontId="6" fillId="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3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1" fillId="0" borderId="19" xfId="0" applyFont="1" applyBorder="1" applyAlignment="1">
      <alignment horizontal="center" vertical="center"/>
    </xf>
    <xf numFmtId="0" fontId="3" fillId="0" borderId="21" xfId="0" applyFont="1" applyBorder="1"/>
    <xf numFmtId="0" fontId="5" fillId="4" borderId="29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8" fillId="6" borderId="1" xfId="0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5" fillId="3" borderId="10" xfId="0" applyFont="1" applyFill="1" applyBorder="1" applyAlignment="1">
      <alignment horizontal="center" vertical="center" wrapText="1"/>
    </xf>
    <xf numFmtId="0" fontId="3" fillId="0" borderId="12" xfId="0" applyFont="1" applyBorder="1"/>
    <xf numFmtId="164" fontId="5" fillId="4" borderId="10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2" fontId="14" fillId="3" borderId="19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657225</xdr:colOff>
      <xdr:row>0</xdr:row>
      <xdr:rowOff>638175</xdr:rowOff>
    </xdr:from>
    <xdr:ext cx="142875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zoomScaleNormal="100" workbookViewId="0">
      <selection activeCell="B6" sqref="B6:D6"/>
    </sheetView>
  </sheetViews>
  <sheetFormatPr defaultColWidth="14.44140625" defaultRowHeight="15" customHeight="1" x14ac:dyDescent="0.3"/>
  <cols>
    <col min="1" max="1" width="10.109375" customWidth="1"/>
    <col min="2" max="2" width="99.33203125" customWidth="1"/>
    <col min="3" max="3" width="15.88671875" customWidth="1"/>
    <col min="4" max="4" width="23.33203125" customWidth="1"/>
    <col min="5" max="5" width="20.109375" customWidth="1"/>
    <col min="6" max="6" width="29.5546875" customWidth="1"/>
    <col min="7" max="7" width="26.5546875" customWidth="1"/>
    <col min="8" max="8" width="24.44140625" customWidth="1"/>
  </cols>
  <sheetData>
    <row r="1" spans="1:8" ht="69" customHeight="1" x14ac:dyDescent="0.3">
      <c r="A1" s="73"/>
      <c r="B1" s="86" t="s">
        <v>0</v>
      </c>
      <c r="C1" s="84"/>
      <c r="D1" s="84"/>
      <c r="E1" s="84"/>
      <c r="F1" s="84"/>
      <c r="G1" s="84"/>
      <c r="H1" s="85"/>
    </row>
    <row r="2" spans="1:8" ht="35.25" customHeight="1" x14ac:dyDescent="0.3">
      <c r="A2" s="74"/>
      <c r="B2" s="87" t="s">
        <v>51</v>
      </c>
      <c r="C2" s="88"/>
      <c r="D2" s="88"/>
      <c r="E2" s="88"/>
      <c r="F2" s="88"/>
      <c r="G2" s="88"/>
      <c r="H2" s="89"/>
    </row>
    <row r="3" spans="1:8" ht="47.25" customHeight="1" x14ac:dyDescent="0.3">
      <c r="A3" s="74"/>
      <c r="B3" s="90" t="s">
        <v>1</v>
      </c>
      <c r="C3" s="88"/>
      <c r="D3" s="88"/>
      <c r="E3" s="88"/>
      <c r="F3" s="88"/>
      <c r="G3" s="88"/>
      <c r="H3" s="89"/>
    </row>
    <row r="4" spans="1:8" ht="35.25" customHeight="1" x14ac:dyDescent="0.3">
      <c r="A4" s="74"/>
      <c r="B4" s="91" t="s">
        <v>2</v>
      </c>
      <c r="C4" s="92"/>
      <c r="D4" s="92"/>
      <c r="E4" s="92"/>
      <c r="F4" s="92"/>
      <c r="G4" s="92"/>
      <c r="H4" s="93"/>
    </row>
    <row r="5" spans="1:8" ht="96" customHeight="1" x14ac:dyDescent="0.3">
      <c r="A5" s="74"/>
      <c r="B5" s="94" t="s">
        <v>3</v>
      </c>
      <c r="C5" s="71"/>
      <c r="D5" s="95"/>
      <c r="E5" s="96" t="s">
        <v>4</v>
      </c>
      <c r="F5" s="71"/>
      <c r="G5" s="71"/>
      <c r="H5" s="72"/>
    </row>
    <row r="6" spans="1:8" ht="52.5" customHeight="1" x14ac:dyDescent="0.3">
      <c r="A6" s="74"/>
      <c r="B6" s="101" t="s">
        <v>50</v>
      </c>
      <c r="C6" s="102"/>
      <c r="D6" s="103"/>
      <c r="E6" s="70">
        <f>(H11+H20+H27+H32+H37+H50+H56)</f>
        <v>0</v>
      </c>
      <c r="F6" s="71"/>
      <c r="G6" s="71"/>
      <c r="H6" s="72"/>
    </row>
    <row r="7" spans="1:8" ht="38.25" customHeight="1" x14ac:dyDescent="0.3">
      <c r="A7" s="74"/>
      <c r="B7" s="97" t="s">
        <v>5</v>
      </c>
      <c r="C7" s="98"/>
      <c r="D7" s="98"/>
      <c r="E7" s="98"/>
      <c r="F7" s="98"/>
      <c r="G7" s="98"/>
      <c r="H7" s="99"/>
    </row>
    <row r="8" spans="1:8" ht="66" customHeight="1" x14ac:dyDescent="0.3">
      <c r="A8" s="74"/>
      <c r="B8" s="1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/>
      <c r="H8" s="3" t="s">
        <v>11</v>
      </c>
    </row>
    <row r="9" spans="1:8" ht="60.75" customHeight="1" x14ac:dyDescent="0.3">
      <c r="A9" s="4">
        <v>1</v>
      </c>
      <c r="B9" s="5" t="s">
        <v>12</v>
      </c>
      <c r="C9" s="6">
        <v>1</v>
      </c>
      <c r="D9" s="6">
        <v>6</v>
      </c>
      <c r="E9" s="6">
        <v>6</v>
      </c>
      <c r="F9" s="47"/>
      <c r="G9" s="7"/>
      <c r="H9" s="8">
        <f t="shared" ref="H9:H10" si="0">(F9*D9)</f>
        <v>0</v>
      </c>
    </row>
    <row r="10" spans="1:8" ht="21" customHeight="1" x14ac:dyDescent="0.3">
      <c r="A10" s="4">
        <v>2</v>
      </c>
      <c r="B10" s="9" t="s">
        <v>13</v>
      </c>
      <c r="C10" s="6">
        <v>1</v>
      </c>
      <c r="D10" s="6">
        <v>6</v>
      </c>
      <c r="E10" s="6">
        <f>C10*D10</f>
        <v>6</v>
      </c>
      <c r="F10" s="47"/>
      <c r="G10" s="7"/>
      <c r="H10" s="8">
        <f t="shared" si="0"/>
        <v>0</v>
      </c>
    </row>
    <row r="11" spans="1:8" ht="33" customHeight="1" x14ac:dyDescent="0.3">
      <c r="A11" s="75"/>
      <c r="B11" s="10" t="s">
        <v>14</v>
      </c>
      <c r="C11" s="11"/>
      <c r="D11" s="11"/>
      <c r="E11" s="11">
        <v>12</v>
      </c>
      <c r="F11" s="11"/>
      <c r="G11" s="12"/>
      <c r="H11" s="13">
        <f>SUM(H9:H10)</f>
        <v>0</v>
      </c>
    </row>
    <row r="12" spans="1:8" ht="38.25" customHeight="1" x14ac:dyDescent="0.3">
      <c r="A12" s="76"/>
      <c r="B12" s="63" t="s">
        <v>15</v>
      </c>
      <c r="C12" s="64"/>
      <c r="D12" s="64"/>
      <c r="E12" s="64"/>
      <c r="F12" s="64"/>
      <c r="G12" s="64"/>
      <c r="H12" s="65"/>
    </row>
    <row r="13" spans="1:8" ht="63" customHeight="1" x14ac:dyDescent="0.3">
      <c r="A13" s="67"/>
      <c r="B13" s="1" t="s">
        <v>6</v>
      </c>
      <c r="C13" s="2" t="s">
        <v>7</v>
      </c>
      <c r="D13" s="2" t="s">
        <v>8</v>
      </c>
      <c r="E13" s="2" t="s">
        <v>9</v>
      </c>
      <c r="F13" s="2" t="s">
        <v>10</v>
      </c>
      <c r="G13" s="14"/>
      <c r="H13" s="3" t="s">
        <v>11</v>
      </c>
    </row>
    <row r="14" spans="1:8" ht="21" customHeight="1" x14ac:dyDescent="0.3">
      <c r="A14" s="4">
        <v>3</v>
      </c>
      <c r="B14" s="15" t="s">
        <v>16</v>
      </c>
      <c r="C14" s="6">
        <v>1</v>
      </c>
      <c r="D14" s="6">
        <v>6</v>
      </c>
      <c r="E14" s="6">
        <f t="shared" ref="E14:E19" si="1">C14*D14</f>
        <v>6</v>
      </c>
      <c r="F14" s="47"/>
      <c r="G14" s="7"/>
      <c r="H14" s="8">
        <f>(F14*D14)</f>
        <v>0</v>
      </c>
    </row>
    <row r="15" spans="1:8" ht="21" customHeight="1" x14ac:dyDescent="0.3">
      <c r="A15" s="4">
        <v>4</v>
      </c>
      <c r="B15" s="15" t="s">
        <v>17</v>
      </c>
      <c r="C15" s="6">
        <v>4</v>
      </c>
      <c r="D15" s="6">
        <v>0.2</v>
      </c>
      <c r="E15" s="6">
        <f t="shared" si="1"/>
        <v>0.8</v>
      </c>
      <c r="F15" s="47"/>
      <c r="G15" s="7"/>
      <c r="H15" s="8">
        <f t="shared" ref="H15:H19" si="2">D15*F15</f>
        <v>0</v>
      </c>
    </row>
    <row r="16" spans="1:8" ht="21" customHeight="1" x14ac:dyDescent="0.3">
      <c r="A16" s="4">
        <v>5</v>
      </c>
      <c r="B16" s="15" t="s">
        <v>18</v>
      </c>
      <c r="C16" s="6">
        <v>4</v>
      </c>
      <c r="D16" s="6">
        <v>0.3</v>
      </c>
      <c r="E16" s="6">
        <f t="shared" si="1"/>
        <v>1.2</v>
      </c>
      <c r="F16" s="47"/>
      <c r="G16" s="7"/>
      <c r="H16" s="8">
        <f t="shared" si="2"/>
        <v>0</v>
      </c>
    </row>
    <row r="17" spans="1:8" ht="21" customHeight="1" x14ac:dyDescent="0.3">
      <c r="A17" s="4">
        <v>6</v>
      </c>
      <c r="B17" s="15" t="s">
        <v>19</v>
      </c>
      <c r="C17" s="6">
        <v>3</v>
      </c>
      <c r="D17" s="6">
        <v>0.4</v>
      </c>
      <c r="E17" s="6">
        <f t="shared" si="1"/>
        <v>1.2000000000000002</v>
      </c>
      <c r="F17" s="47"/>
      <c r="G17" s="7"/>
      <c r="H17" s="8">
        <f t="shared" si="2"/>
        <v>0</v>
      </c>
    </row>
    <row r="18" spans="1:8" ht="21" customHeight="1" x14ac:dyDescent="0.3">
      <c r="A18" s="4">
        <v>7</v>
      </c>
      <c r="B18" s="15" t="s">
        <v>20</v>
      </c>
      <c r="C18" s="6">
        <v>3</v>
      </c>
      <c r="D18" s="6">
        <v>0.5</v>
      </c>
      <c r="E18" s="6">
        <f t="shared" si="1"/>
        <v>1.5</v>
      </c>
      <c r="F18" s="47"/>
      <c r="G18" s="7"/>
      <c r="H18" s="8">
        <f t="shared" si="2"/>
        <v>0</v>
      </c>
    </row>
    <row r="19" spans="1:8" ht="21" customHeight="1" x14ac:dyDescent="0.3">
      <c r="A19" s="4">
        <v>8</v>
      </c>
      <c r="B19" s="15" t="s">
        <v>21</v>
      </c>
      <c r="C19" s="6">
        <v>2</v>
      </c>
      <c r="D19" s="6">
        <v>0.65</v>
      </c>
      <c r="E19" s="6">
        <f t="shared" si="1"/>
        <v>1.3</v>
      </c>
      <c r="F19" s="47"/>
      <c r="G19" s="7"/>
      <c r="H19" s="8">
        <f t="shared" si="2"/>
        <v>0</v>
      </c>
    </row>
    <row r="20" spans="1:8" ht="36" customHeight="1" x14ac:dyDescent="0.3">
      <c r="A20" s="75"/>
      <c r="B20" s="16" t="s">
        <v>22</v>
      </c>
      <c r="C20" s="17"/>
      <c r="D20" s="17"/>
      <c r="E20" s="17">
        <f>SUM(E14:E19)</f>
        <v>12</v>
      </c>
      <c r="F20" s="17"/>
      <c r="G20" s="18"/>
      <c r="H20" s="19">
        <f>SUM(H14:H19)</f>
        <v>0</v>
      </c>
    </row>
    <row r="21" spans="1:8" ht="38.25" customHeight="1" x14ac:dyDescent="0.3">
      <c r="A21" s="76"/>
      <c r="B21" s="63" t="s">
        <v>23</v>
      </c>
      <c r="C21" s="64"/>
      <c r="D21" s="64"/>
      <c r="E21" s="64"/>
      <c r="F21" s="64"/>
      <c r="G21" s="64"/>
      <c r="H21" s="65"/>
    </row>
    <row r="22" spans="1:8" ht="105" customHeight="1" x14ac:dyDescent="0.3">
      <c r="A22" s="67"/>
      <c r="B22" s="1" t="s">
        <v>6</v>
      </c>
      <c r="C22" s="2" t="s">
        <v>7</v>
      </c>
      <c r="D22" s="52" t="s">
        <v>8</v>
      </c>
      <c r="E22" s="2" t="s">
        <v>9</v>
      </c>
      <c r="F22" s="2" t="s">
        <v>10</v>
      </c>
      <c r="G22" s="2" t="s">
        <v>24</v>
      </c>
      <c r="H22" s="3" t="s">
        <v>11</v>
      </c>
    </row>
    <row r="23" spans="1:8" ht="60.75" customHeight="1" x14ac:dyDescent="0.3">
      <c r="A23" s="4">
        <v>9</v>
      </c>
      <c r="B23" s="15" t="s">
        <v>52</v>
      </c>
      <c r="C23" s="6">
        <v>2</v>
      </c>
      <c r="D23" s="6">
        <v>1.2</v>
      </c>
      <c r="E23" s="6">
        <f>C23*D23</f>
        <v>2.4</v>
      </c>
      <c r="F23" s="47"/>
      <c r="G23" s="48"/>
      <c r="H23" s="53">
        <f>(G23/12)*E23</f>
        <v>0</v>
      </c>
    </row>
    <row r="24" spans="1:8" ht="81.75" customHeight="1" x14ac:dyDescent="0.3">
      <c r="A24" s="4">
        <v>10</v>
      </c>
      <c r="B24" s="15" t="s">
        <v>53</v>
      </c>
      <c r="C24" s="66">
        <v>12</v>
      </c>
      <c r="D24" s="66">
        <v>1</v>
      </c>
      <c r="E24" s="66">
        <v>12</v>
      </c>
      <c r="F24" s="68"/>
      <c r="G24" s="68"/>
      <c r="H24" s="100">
        <f>E24*(G24/72)</f>
        <v>0</v>
      </c>
    </row>
    <row r="25" spans="1:8" ht="120.75" customHeight="1" x14ac:dyDescent="0.3">
      <c r="A25" s="4">
        <v>11</v>
      </c>
      <c r="B25" s="15" t="s">
        <v>54</v>
      </c>
      <c r="C25" s="67"/>
      <c r="D25" s="67"/>
      <c r="E25" s="67"/>
      <c r="F25" s="69"/>
      <c r="G25" s="69"/>
      <c r="H25" s="67"/>
    </row>
    <row r="26" spans="1:8" ht="41.25" customHeight="1" x14ac:dyDescent="0.3">
      <c r="A26" s="4">
        <v>12</v>
      </c>
      <c r="B26" s="15" t="s">
        <v>55</v>
      </c>
      <c r="C26" s="6">
        <v>2</v>
      </c>
      <c r="D26" s="6">
        <v>0.8</v>
      </c>
      <c r="E26" s="6">
        <f>C26*D26</f>
        <v>1.6</v>
      </c>
      <c r="F26" s="47"/>
      <c r="G26" s="49"/>
      <c r="H26" s="53">
        <f>E26*(G26/12)</f>
        <v>0</v>
      </c>
    </row>
    <row r="27" spans="1:8" ht="21" customHeight="1" x14ac:dyDescent="0.3">
      <c r="A27" s="75"/>
      <c r="B27" s="20" t="s">
        <v>25</v>
      </c>
      <c r="C27" s="11"/>
      <c r="D27" s="11"/>
      <c r="E27" s="11">
        <f>E23+E24+E26</f>
        <v>16</v>
      </c>
      <c r="F27" s="11"/>
      <c r="G27" s="12"/>
      <c r="H27" s="13">
        <f>SUM(H23:H26)</f>
        <v>0</v>
      </c>
    </row>
    <row r="28" spans="1:8" ht="25.5" customHeight="1" x14ac:dyDescent="0.3">
      <c r="A28" s="76"/>
      <c r="B28" s="63" t="s">
        <v>26</v>
      </c>
      <c r="C28" s="64"/>
      <c r="D28" s="64"/>
      <c r="E28" s="64"/>
      <c r="F28" s="64"/>
      <c r="G28" s="64"/>
      <c r="H28" s="65"/>
    </row>
    <row r="29" spans="1:8" ht="63" customHeight="1" x14ac:dyDescent="0.3">
      <c r="A29" s="67"/>
      <c r="B29" s="1" t="s">
        <v>6</v>
      </c>
      <c r="C29" s="2" t="s">
        <v>7</v>
      </c>
      <c r="D29" s="2" t="s">
        <v>8</v>
      </c>
      <c r="E29" s="2" t="s">
        <v>9</v>
      </c>
      <c r="F29" s="2" t="s">
        <v>10</v>
      </c>
      <c r="G29" s="14"/>
      <c r="H29" s="3" t="s">
        <v>11</v>
      </c>
    </row>
    <row r="30" spans="1:8" ht="81" customHeight="1" x14ac:dyDescent="0.3">
      <c r="A30" s="4">
        <v>13</v>
      </c>
      <c r="B30" s="9" t="s">
        <v>27</v>
      </c>
      <c r="C30" s="6">
        <v>6</v>
      </c>
      <c r="D30" s="6">
        <v>0.5</v>
      </c>
      <c r="E30" s="6">
        <f t="shared" ref="E30:E31" si="3">C30*D30</f>
        <v>3</v>
      </c>
      <c r="F30" s="47"/>
      <c r="G30" s="7"/>
      <c r="H30" s="8">
        <f t="shared" ref="H30:H31" si="4">(F30*D30)</f>
        <v>0</v>
      </c>
    </row>
    <row r="31" spans="1:8" ht="40.799999999999997" x14ac:dyDescent="0.3">
      <c r="A31" s="4">
        <v>14</v>
      </c>
      <c r="B31" s="9" t="s">
        <v>28</v>
      </c>
      <c r="C31" s="6">
        <v>5</v>
      </c>
      <c r="D31" s="6">
        <v>0.2</v>
      </c>
      <c r="E31" s="6">
        <f t="shared" si="3"/>
        <v>1</v>
      </c>
      <c r="F31" s="47"/>
      <c r="G31" s="7"/>
      <c r="H31" s="8">
        <f t="shared" si="4"/>
        <v>0</v>
      </c>
    </row>
    <row r="32" spans="1:8" ht="38.25" customHeight="1" x14ac:dyDescent="0.3">
      <c r="A32" s="75"/>
      <c r="B32" s="20" t="s">
        <v>29</v>
      </c>
      <c r="C32" s="11"/>
      <c r="D32" s="11"/>
      <c r="E32" s="11">
        <f>SUM(E30:E31)</f>
        <v>4</v>
      </c>
      <c r="F32" s="21"/>
      <c r="G32" s="22"/>
      <c r="H32" s="13">
        <f>SUM(H30:H31)</f>
        <v>0</v>
      </c>
    </row>
    <row r="33" spans="1:8" ht="42.75" customHeight="1" x14ac:dyDescent="0.3">
      <c r="A33" s="76"/>
      <c r="B33" s="63" t="s">
        <v>30</v>
      </c>
      <c r="C33" s="64"/>
      <c r="D33" s="64"/>
      <c r="E33" s="64"/>
      <c r="F33" s="64"/>
      <c r="G33" s="64"/>
      <c r="H33" s="65"/>
    </row>
    <row r="34" spans="1:8" ht="105" customHeight="1" x14ac:dyDescent="0.3">
      <c r="A34" s="67"/>
      <c r="B34" s="1" t="s">
        <v>6</v>
      </c>
      <c r="C34" s="2" t="s">
        <v>7</v>
      </c>
      <c r="D34" s="52" t="s">
        <v>8</v>
      </c>
      <c r="E34" s="2" t="s">
        <v>9</v>
      </c>
      <c r="F34" s="2" t="s">
        <v>31</v>
      </c>
      <c r="G34" s="2" t="s">
        <v>24</v>
      </c>
      <c r="H34" s="3" t="s">
        <v>11</v>
      </c>
    </row>
    <row r="35" spans="1:8" ht="40.5" customHeight="1" x14ac:dyDescent="0.35">
      <c r="A35" s="4">
        <v>15</v>
      </c>
      <c r="B35" s="23" t="s">
        <v>56</v>
      </c>
      <c r="C35" s="6">
        <v>2</v>
      </c>
      <c r="D35" s="6">
        <v>3.5</v>
      </c>
      <c r="E35" s="6">
        <f t="shared" ref="E35:E36" si="5">C35*D35</f>
        <v>7</v>
      </c>
      <c r="F35" s="47"/>
      <c r="G35" s="48"/>
      <c r="H35" s="53">
        <f>E35*(G35/12)</f>
        <v>0</v>
      </c>
    </row>
    <row r="36" spans="1:8" ht="84.75" customHeight="1" x14ac:dyDescent="0.3">
      <c r="A36" s="4">
        <v>16</v>
      </c>
      <c r="B36" s="15" t="s">
        <v>57</v>
      </c>
      <c r="C36" s="6">
        <v>8</v>
      </c>
      <c r="D36" s="6">
        <v>3.25</v>
      </c>
      <c r="E36" s="6">
        <f t="shared" si="5"/>
        <v>26</v>
      </c>
      <c r="F36" s="47"/>
      <c r="G36" s="49"/>
      <c r="H36" s="53">
        <f>E36*(G36/48)</f>
        <v>0</v>
      </c>
    </row>
    <row r="37" spans="1:8" ht="31.5" customHeight="1" x14ac:dyDescent="0.3">
      <c r="A37" s="75"/>
      <c r="B37" s="20" t="s">
        <v>32</v>
      </c>
      <c r="C37" s="11"/>
      <c r="D37" s="11"/>
      <c r="E37" s="11">
        <f>SUM(E35:E36)</f>
        <v>33</v>
      </c>
      <c r="F37" s="11"/>
      <c r="G37" s="12"/>
      <c r="H37" s="13">
        <f>SUM(H35:H36)</f>
        <v>0</v>
      </c>
    </row>
    <row r="38" spans="1:8" ht="38.25" customHeight="1" x14ac:dyDescent="0.3">
      <c r="A38" s="76"/>
      <c r="B38" s="63" t="s">
        <v>33</v>
      </c>
      <c r="C38" s="64"/>
      <c r="D38" s="64"/>
      <c r="E38" s="64"/>
      <c r="F38" s="64"/>
      <c r="G38" s="64"/>
      <c r="H38" s="65"/>
    </row>
    <row r="39" spans="1:8" ht="64.5" customHeight="1" x14ac:dyDescent="0.3">
      <c r="A39" s="67"/>
      <c r="B39" s="1" t="s">
        <v>6</v>
      </c>
      <c r="C39" s="2" t="s">
        <v>7</v>
      </c>
      <c r="D39" s="2" t="s">
        <v>8</v>
      </c>
      <c r="E39" s="2" t="s">
        <v>9</v>
      </c>
      <c r="F39" s="2" t="s">
        <v>10</v>
      </c>
      <c r="G39" s="14"/>
      <c r="H39" s="3" t="s">
        <v>11</v>
      </c>
    </row>
    <row r="40" spans="1:8" ht="40.5" customHeight="1" x14ac:dyDescent="0.4">
      <c r="A40" s="4">
        <v>17</v>
      </c>
      <c r="B40" s="9" t="s">
        <v>34</v>
      </c>
      <c r="C40" s="6">
        <v>4</v>
      </c>
      <c r="D40" s="6">
        <v>2.5</v>
      </c>
      <c r="E40" s="6">
        <f>C40*D40</f>
        <v>10</v>
      </c>
      <c r="F40" s="47"/>
      <c r="G40" s="7"/>
      <c r="H40" s="24">
        <f t="shared" ref="H40:H49" si="6">(F40*D40)</f>
        <v>0</v>
      </c>
    </row>
    <row r="41" spans="1:8" ht="25.5" customHeight="1" x14ac:dyDescent="0.4">
      <c r="A41" s="4">
        <v>18</v>
      </c>
      <c r="B41" s="9" t="s">
        <v>35</v>
      </c>
      <c r="C41" s="6">
        <v>3</v>
      </c>
      <c r="D41" s="6">
        <v>1</v>
      </c>
      <c r="E41" s="6">
        <v>3</v>
      </c>
      <c r="F41" s="47"/>
      <c r="G41" s="7"/>
      <c r="H41" s="24">
        <f t="shared" si="6"/>
        <v>0</v>
      </c>
    </row>
    <row r="42" spans="1:8" ht="21" customHeight="1" x14ac:dyDescent="0.4">
      <c r="A42" s="4">
        <v>19</v>
      </c>
      <c r="B42" s="9" t="s">
        <v>36</v>
      </c>
      <c r="C42" s="6">
        <v>2</v>
      </c>
      <c r="D42" s="6">
        <v>1.7</v>
      </c>
      <c r="E42" s="6">
        <f>C42*D42</f>
        <v>3.4</v>
      </c>
      <c r="F42" s="47"/>
      <c r="G42" s="7"/>
      <c r="H42" s="24">
        <f t="shared" si="6"/>
        <v>0</v>
      </c>
    </row>
    <row r="43" spans="1:8" ht="21" customHeight="1" x14ac:dyDescent="0.4">
      <c r="A43" s="4">
        <v>20</v>
      </c>
      <c r="B43" s="25" t="s">
        <v>37</v>
      </c>
      <c r="C43" s="6">
        <v>2</v>
      </c>
      <c r="D43" s="6">
        <v>1.2</v>
      </c>
      <c r="E43" s="6">
        <v>2.4</v>
      </c>
      <c r="F43" s="47"/>
      <c r="G43" s="7"/>
      <c r="H43" s="24">
        <f t="shared" si="6"/>
        <v>0</v>
      </c>
    </row>
    <row r="44" spans="1:8" ht="21" customHeight="1" x14ac:dyDescent="0.4">
      <c r="A44" s="4">
        <v>21</v>
      </c>
      <c r="B44" s="9" t="s">
        <v>38</v>
      </c>
      <c r="C44" s="6">
        <v>4</v>
      </c>
      <c r="D44" s="6">
        <v>0.6</v>
      </c>
      <c r="E44" s="6">
        <f>C44*D44</f>
        <v>2.4</v>
      </c>
      <c r="F44" s="47"/>
      <c r="G44" s="7"/>
      <c r="H44" s="24">
        <f t="shared" si="6"/>
        <v>0</v>
      </c>
    </row>
    <row r="45" spans="1:8" ht="21" customHeight="1" x14ac:dyDescent="0.4">
      <c r="A45" s="4">
        <v>22</v>
      </c>
      <c r="B45" s="25" t="s">
        <v>39</v>
      </c>
      <c r="C45" s="6">
        <v>4</v>
      </c>
      <c r="D45" s="6">
        <v>0.3</v>
      </c>
      <c r="E45" s="6">
        <v>1.2</v>
      </c>
      <c r="F45" s="47"/>
      <c r="G45" s="7"/>
      <c r="H45" s="24">
        <f t="shared" si="6"/>
        <v>0</v>
      </c>
    </row>
    <row r="46" spans="1:8" ht="21" customHeight="1" x14ac:dyDescent="0.4">
      <c r="A46" s="4">
        <v>23</v>
      </c>
      <c r="B46" s="9" t="s">
        <v>40</v>
      </c>
      <c r="C46" s="6">
        <v>4</v>
      </c>
      <c r="D46" s="6">
        <v>0.2</v>
      </c>
      <c r="E46" s="6">
        <f>C46*D46</f>
        <v>0.8</v>
      </c>
      <c r="F46" s="47"/>
      <c r="G46" s="7"/>
      <c r="H46" s="24">
        <f t="shared" si="6"/>
        <v>0</v>
      </c>
    </row>
    <row r="47" spans="1:8" ht="21" customHeight="1" x14ac:dyDescent="0.4">
      <c r="A47" s="4">
        <v>24</v>
      </c>
      <c r="B47" s="26" t="s">
        <v>41</v>
      </c>
      <c r="C47" s="6">
        <v>3</v>
      </c>
      <c r="D47" s="6">
        <v>0.1</v>
      </c>
      <c r="E47" s="6">
        <v>0.3</v>
      </c>
      <c r="F47" s="47"/>
      <c r="G47" s="7"/>
      <c r="H47" s="24">
        <f t="shared" si="6"/>
        <v>0</v>
      </c>
    </row>
    <row r="48" spans="1:8" ht="21" customHeight="1" x14ac:dyDescent="0.4">
      <c r="A48" s="4">
        <v>25</v>
      </c>
      <c r="B48" s="27" t="s">
        <v>42</v>
      </c>
      <c r="C48" s="6">
        <v>6</v>
      </c>
      <c r="D48" s="6">
        <v>0.25</v>
      </c>
      <c r="E48" s="6">
        <f t="shared" ref="E48:E49" si="7">C48*D48</f>
        <v>1.5</v>
      </c>
      <c r="F48" s="47"/>
      <c r="G48" s="7"/>
      <c r="H48" s="24">
        <f t="shared" si="6"/>
        <v>0</v>
      </c>
    </row>
    <row r="49" spans="1:8" ht="21" customHeight="1" x14ac:dyDescent="0.4">
      <c r="A49" s="4">
        <v>26</v>
      </c>
      <c r="B49" s="28" t="s">
        <v>43</v>
      </c>
      <c r="C49" s="29">
        <v>2</v>
      </c>
      <c r="D49" s="30">
        <v>1.5</v>
      </c>
      <c r="E49" s="30">
        <f t="shared" si="7"/>
        <v>3</v>
      </c>
      <c r="F49" s="50"/>
      <c r="G49" s="31"/>
      <c r="H49" s="24">
        <f t="shared" si="6"/>
        <v>0</v>
      </c>
    </row>
    <row r="50" spans="1:8" ht="36.75" customHeight="1" x14ac:dyDescent="0.4">
      <c r="A50" s="32"/>
      <c r="B50" s="20" t="s">
        <v>44</v>
      </c>
      <c r="C50" s="33"/>
      <c r="D50" s="34"/>
      <c r="E50" s="35">
        <f>SUM(E40:E49)</f>
        <v>27.999999999999996</v>
      </c>
      <c r="F50" s="34"/>
      <c r="G50" s="36"/>
      <c r="H50" s="37">
        <f>SUM(H40:H49)</f>
        <v>0</v>
      </c>
    </row>
    <row r="51" spans="1:8" ht="21" customHeight="1" x14ac:dyDescent="0.4">
      <c r="A51" s="32"/>
      <c r="B51" s="77" t="s">
        <v>45</v>
      </c>
      <c r="C51" s="78"/>
      <c r="D51" s="78"/>
      <c r="E51" s="78"/>
      <c r="F51" s="78"/>
      <c r="G51" s="78"/>
      <c r="H51" s="79"/>
    </row>
    <row r="52" spans="1:8" ht="21" customHeight="1" x14ac:dyDescent="0.4">
      <c r="A52" s="38"/>
      <c r="B52" s="80"/>
      <c r="C52" s="81"/>
      <c r="D52" s="81"/>
      <c r="E52" s="81"/>
      <c r="F52" s="81"/>
      <c r="G52" s="81"/>
      <c r="H52" s="82"/>
    </row>
    <row r="53" spans="1:8" ht="63" customHeight="1" x14ac:dyDescent="0.4">
      <c r="A53" s="38"/>
      <c r="B53" s="1" t="s">
        <v>6</v>
      </c>
      <c r="C53" s="2" t="s">
        <v>7</v>
      </c>
      <c r="D53" s="2" t="s">
        <v>8</v>
      </c>
      <c r="E53" s="2" t="s">
        <v>9</v>
      </c>
      <c r="F53" s="2" t="s">
        <v>10</v>
      </c>
      <c r="G53" s="14"/>
      <c r="H53" s="3" t="s">
        <v>11</v>
      </c>
    </row>
    <row r="54" spans="1:8" ht="21" customHeight="1" x14ac:dyDescent="0.35">
      <c r="A54" s="4">
        <v>27</v>
      </c>
      <c r="B54" s="39" t="s">
        <v>46</v>
      </c>
      <c r="C54" s="40">
        <v>4</v>
      </c>
      <c r="D54" s="40">
        <v>0.5</v>
      </c>
      <c r="E54" s="40">
        <v>2</v>
      </c>
      <c r="F54" s="51"/>
      <c r="G54" s="41"/>
      <c r="H54" s="8">
        <f t="shared" ref="H54:H55" si="8">(F54*D54)</f>
        <v>0</v>
      </c>
    </row>
    <row r="55" spans="1:8" ht="40.5" customHeight="1" x14ac:dyDescent="0.35">
      <c r="A55" s="4">
        <v>28</v>
      </c>
      <c r="B55" s="15" t="s">
        <v>47</v>
      </c>
      <c r="C55" s="42">
        <v>3</v>
      </c>
      <c r="D55" s="42">
        <v>2</v>
      </c>
      <c r="E55" s="42">
        <f>D55*C55</f>
        <v>6</v>
      </c>
      <c r="F55" s="51"/>
      <c r="G55" s="41"/>
      <c r="H55" s="8">
        <f t="shared" si="8"/>
        <v>0</v>
      </c>
    </row>
    <row r="56" spans="1:8" ht="21" customHeight="1" x14ac:dyDescent="0.4">
      <c r="A56" s="43"/>
      <c r="B56" s="44" t="s">
        <v>48</v>
      </c>
      <c r="C56" s="45"/>
      <c r="D56" s="45"/>
      <c r="E56" s="45">
        <f>SUM(E54:E55)</f>
        <v>8</v>
      </c>
      <c r="F56" s="45"/>
      <c r="G56" s="45"/>
      <c r="H56" s="46">
        <f>SUM(H54:H55)</f>
        <v>0</v>
      </c>
    </row>
    <row r="57" spans="1:8" ht="21" customHeight="1" x14ac:dyDescent="0.4">
      <c r="A57" s="43"/>
      <c r="B57" s="83" t="s">
        <v>49</v>
      </c>
      <c r="C57" s="84"/>
      <c r="D57" s="84"/>
      <c r="E57" s="84"/>
      <c r="F57" s="84"/>
      <c r="G57" s="84"/>
      <c r="H57" s="85"/>
    </row>
    <row r="58" spans="1:8" ht="21" customHeight="1" x14ac:dyDescent="0.4">
      <c r="A58" s="43"/>
      <c r="B58" s="54"/>
      <c r="C58" s="55"/>
      <c r="D58" s="55"/>
      <c r="E58" s="55"/>
      <c r="F58" s="55"/>
      <c r="G58" s="55"/>
      <c r="H58" s="56"/>
    </row>
    <row r="59" spans="1:8" ht="21" customHeight="1" x14ac:dyDescent="0.4">
      <c r="A59" s="43"/>
      <c r="B59" s="57"/>
      <c r="C59" s="58"/>
      <c r="D59" s="58"/>
      <c r="E59" s="58"/>
      <c r="F59" s="58"/>
      <c r="G59" s="58"/>
      <c r="H59" s="59"/>
    </row>
    <row r="60" spans="1:8" ht="21" customHeight="1" x14ac:dyDescent="0.4">
      <c r="A60" s="43"/>
      <c r="B60" s="57"/>
      <c r="C60" s="58"/>
      <c r="D60" s="58"/>
      <c r="E60" s="58"/>
      <c r="F60" s="58"/>
      <c r="G60" s="58"/>
      <c r="H60" s="59"/>
    </row>
    <row r="61" spans="1:8" ht="21" customHeight="1" x14ac:dyDescent="0.4">
      <c r="A61" s="43"/>
      <c r="B61" s="57"/>
      <c r="C61" s="58"/>
      <c r="D61" s="58"/>
      <c r="E61" s="58"/>
      <c r="F61" s="58"/>
      <c r="G61" s="58"/>
      <c r="H61" s="59"/>
    </row>
    <row r="62" spans="1:8" ht="18" customHeight="1" x14ac:dyDescent="0.4">
      <c r="A62" s="43"/>
      <c r="B62" s="60"/>
      <c r="C62" s="61"/>
      <c r="D62" s="61"/>
      <c r="E62" s="61"/>
      <c r="F62" s="61"/>
      <c r="G62" s="61"/>
      <c r="H62" s="62"/>
    </row>
  </sheetData>
  <sheetProtection algorithmName="SHA-512" hashValue="0qrrmNIj6Aht4kMv/cHsTI7961cxALsyQk8WJ3KgqOUEOzApTClBP0LL1L04Y7JThgt0+TtnnPhlhi/VHqstbA==" saltValue="H+woMnOBcCyQaujumohwhA==" spinCount="100000" sheet="1" objects="1" scenarios="1"/>
  <dataConsolidate/>
  <mergeCells count="29">
    <mergeCell ref="B6:D6"/>
    <mergeCell ref="E6:H6"/>
    <mergeCell ref="A1:A8"/>
    <mergeCell ref="A11:A13"/>
    <mergeCell ref="B51:H52"/>
    <mergeCell ref="B57:H57"/>
    <mergeCell ref="A20:A22"/>
    <mergeCell ref="A27:A29"/>
    <mergeCell ref="A32:A34"/>
    <mergeCell ref="A37:A39"/>
    <mergeCell ref="B1:H1"/>
    <mergeCell ref="B2:H2"/>
    <mergeCell ref="B3:H3"/>
    <mergeCell ref="B4:H4"/>
    <mergeCell ref="B5:D5"/>
    <mergeCell ref="E5:H5"/>
    <mergeCell ref="B7:H7"/>
    <mergeCell ref="B58:H62"/>
    <mergeCell ref="B12:H12"/>
    <mergeCell ref="B21:H21"/>
    <mergeCell ref="C24:C25"/>
    <mergeCell ref="D24:D25"/>
    <mergeCell ref="E24:E25"/>
    <mergeCell ref="F24:F25"/>
    <mergeCell ref="G24:G25"/>
    <mergeCell ref="H24:H25"/>
    <mergeCell ref="B28:H28"/>
    <mergeCell ref="B33:H33"/>
    <mergeCell ref="B38:H38"/>
  </mergeCells>
  <dataValidations count="10">
    <dataValidation type="decimal" allowBlank="1" showInputMessage="1" showErrorMessage="1" prompt=" - " sqref="G9:G10 G14:G19" xr:uid="{00000000-0002-0000-0000-000000000000}">
      <formula1>0</formula1>
      <formula2>1</formula2>
    </dataValidation>
    <dataValidation type="decimal" allowBlank="1" showInputMessage="1" showErrorMessage="1" prompt=" - " sqref="G30 G48" xr:uid="{00000000-0002-0000-0000-000001000000}">
      <formula1>0</formula1>
      <formula2>6</formula2>
    </dataValidation>
    <dataValidation type="whole" allowBlank="1" showInputMessage="1" showErrorMessage="1" prompt=" - " sqref="F9:F10 F35:F36 F54:F55 F14:F19 F30:F31 F40:F49 F23:F26" xr:uid="{00000000-0002-0000-0000-000002000000}">
      <formula1>0</formula1>
      <formula2>C9</formula2>
    </dataValidation>
    <dataValidation type="whole" allowBlank="1" showInputMessage="1" showErrorMessage="1" prompt=" - " sqref="G35 G23 G26" xr:uid="{00000000-0002-0000-0000-000003000000}">
      <formula1>0</formula1>
      <formula2>12</formula2>
    </dataValidation>
    <dataValidation type="decimal" allowBlank="1" showInputMessage="1" showErrorMessage="1" prompt=" - " sqref="G31" xr:uid="{00000000-0002-0000-0000-000004000000}">
      <formula1>0</formula1>
      <formula2>5</formula2>
    </dataValidation>
    <dataValidation type="decimal" allowBlank="1" showInputMessage="1" showErrorMessage="1" prompt=" - " sqref="G42:G43 G49" xr:uid="{00000000-0002-0000-0000-000005000000}">
      <formula1>0</formula1>
      <formula2>2</formula2>
    </dataValidation>
    <dataValidation type="decimal" allowBlank="1" showInputMessage="1" showErrorMessage="1" prompt=" - " sqref="G44:G47 G40:G41 G54" xr:uid="{00000000-0002-0000-0000-000006000000}">
      <formula1>0</formula1>
      <formula2>4</formula2>
    </dataValidation>
    <dataValidation type="whole" allowBlank="1" showInputMessage="1" showErrorMessage="1" prompt=" - " sqref="G36" xr:uid="{00000000-0002-0000-0000-000007000000}">
      <formula1>0</formula1>
      <formula2>48</formula2>
    </dataValidation>
    <dataValidation type="decimal" allowBlank="1" showInputMessage="1" showErrorMessage="1" prompt=" - " sqref="G55" xr:uid="{00000000-0002-0000-0000-000008000000}">
      <formula1>0</formula1>
      <formula2>3</formula2>
    </dataValidation>
    <dataValidation type="whole" allowBlank="1" showInputMessage="1" showErrorMessage="1" prompt=" - " sqref="G24:G25" xr:uid="{00000000-0002-0000-0000-00000F000000}">
      <formula1>0</formula1>
      <formula2>72</formula2>
    </dataValidation>
  </dataValidation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Miranda</dc:creator>
  <cp:lastModifiedBy>sclar</cp:lastModifiedBy>
  <dcterms:created xsi:type="dcterms:W3CDTF">2016-06-08T16:33:07Z</dcterms:created>
  <dcterms:modified xsi:type="dcterms:W3CDTF">2023-07-14T11:39:47Z</dcterms:modified>
</cp:coreProperties>
</file>