
<file path=[Content_Types].xml><?xml version="1.0" encoding="utf-8"?>
<Types xmlns="http://schemas.openxmlformats.org/package/2006/content-types">
  <Default ContentType="image/jpeg" Extension="jpg"/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ILHA DE CALCULO" sheetId="1" r:id="rId4"/>
  </sheets>
  <definedNames/>
  <calcPr/>
  <extLst>
    <ext uri="GoogleSheetsCustomDataVersion1">
      <go:sheetsCustomData xmlns:go="http://customooxmlschemas.google.com/" r:id="rId5" roundtripDataSignature="AMtx7mibIIY1BLL0Y+dYMvcHPVeFMUQSI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1">
      <text>
        <t xml:space="preserve">======
ID#AAAAclqUPiI
PPGE BOLSAS    (2022-07-08 19:24:52)
formatar célula</t>
      </text>
    </comment>
    <comment authorId="0" ref="E50">
      <text>
        <t xml:space="preserve">======
ID#AAAAbQDSS-g
PPGE BOLSAS    (2022-06-28 00:08:42)
Revisar esta pontuação</t>
      </text>
    </comment>
  </commentList>
  <extLst>
    <ext uri="GoogleSheetsCustomDataVersion1">
      <go:sheetsCustomData xmlns:go="http://customooxmlschemas.google.com/" r:id="rId1" roundtripDataSignature="AMtx7mhiNQjcAx7sMnxyoH31Xjhz/f7Jxg=="/>
    </ext>
  </extLst>
</comments>
</file>

<file path=xl/sharedStrings.xml><?xml version="1.0" encoding="utf-8"?>
<sst xmlns="http://schemas.openxmlformats.org/spreadsheetml/2006/main" count="94" uniqueCount="58">
  <si>
    <t xml:space="preserve">                     PONTUAÇÃO DO CURRÍCULO LATTES  </t>
  </si>
  <si>
    <t xml:space="preserve">            EDITAL 02/2023   DE FORMAÇÃO DE CADASTRO DE RESERVA DE BOLSAS/PPGE/UFJF             </t>
  </si>
  <si>
    <t xml:space="preserve"> DOUTORADO</t>
  </si>
  <si>
    <t xml:space="preserve">ANEXO II </t>
  </si>
  <si>
    <t>CANDIDATA OU CANDIDATO</t>
  </si>
  <si>
    <t xml:space="preserve">PONTUAÇÃO FINAL </t>
  </si>
  <si>
    <t>Nome:</t>
  </si>
  <si>
    <t xml:space="preserve">FORMAÇÃO ACADÊMICA (SEM LIMITE TEMPORAL)                                                      </t>
  </si>
  <si>
    <t xml:space="preserve"> Especificação</t>
  </si>
  <si>
    <t>Máximo de produtos</t>
  </si>
  <si>
    <t>Valor de cada produto</t>
  </si>
  <si>
    <t>Pontuação máxima</t>
  </si>
  <si>
    <t>Nº de produtos do(a) candidata(o)</t>
  </si>
  <si>
    <t>TOTAL DE PONTOS</t>
  </si>
  <si>
    <t xml:space="preserve"> Experiências de mobilidade acadêmica (Programa Ciência Sem Fronteiras, Intercâmbios diversos em território nacional e internacional, Estágios sanduiche no Exterior)</t>
  </si>
  <si>
    <t xml:space="preserve"> Certificado de Especialização</t>
  </si>
  <si>
    <t>Pontuação de Formação Acadêmica</t>
  </si>
  <si>
    <t xml:space="preserve">FORMAÇÃO COMPLEMENTAR (ÚLTIMOS 10 ANOS)                                                                 </t>
  </si>
  <si>
    <t xml:space="preserve"> Curso de formação (mínimo de 180h) </t>
  </si>
  <si>
    <t xml:space="preserve"> Minicursos ou oficinas (de 4h a 10h)</t>
  </si>
  <si>
    <t xml:space="preserve"> Curso de curta duração (de 11h a 20h)</t>
  </si>
  <si>
    <t xml:space="preserve"> Curso de curta duração (de 21h a 40h)</t>
  </si>
  <si>
    <t xml:space="preserve"> Curso de média duração (de 41h a 60 h)</t>
  </si>
  <si>
    <r>
      <rPr>
        <rFont val="Arial"/>
        <color theme="1"/>
        <sz val="16.0"/>
      </rPr>
      <t xml:space="preserve"> Curso de média duração (</t>
    </r>
    <r>
      <rPr>
        <rFont val="Arial"/>
        <color rgb="FF339966"/>
        <sz val="16.0"/>
      </rPr>
      <t xml:space="preserve"> </t>
    </r>
    <r>
      <rPr>
        <rFont val="Arial"/>
        <color rgb="FF99CCFF"/>
        <sz val="16.0"/>
      </rPr>
      <t>acima de 61h, até 179h</t>
    </r>
    <r>
      <rPr>
        <rFont val="Arial"/>
        <color theme="1"/>
        <sz val="16.0"/>
      </rPr>
      <t>)</t>
    </r>
  </si>
  <si>
    <t>Pontuação de Formação  Complementar</t>
  </si>
  <si>
    <t xml:space="preserve">ATUAÇÃO PROFISSIONAL (SEM LIMITE TEMPORAL)                                                       </t>
  </si>
  <si>
    <t>Nº de MESES TOTALIZADOS com os produtos do(a) candidato(a)</t>
  </si>
  <si>
    <r>
      <rPr>
        <rFont val="Arial"/>
        <color theme="1"/>
        <sz val="16.0"/>
      </rPr>
      <t xml:space="preserve"> Disciplina ministrada na graduação presencial ou à distância</t>
    </r>
    <r>
      <rPr>
        <rFont val="Arial"/>
        <color rgb="FFFF0000"/>
        <sz val="16.0"/>
      </rPr>
      <t xml:space="preserve"> (a partir de um semestre por produto) </t>
    </r>
    <r>
      <rPr>
        <rFont val="Arial"/>
        <color theme="1"/>
        <sz val="16.0"/>
      </rPr>
      <t xml:space="preserve">
</t>
    </r>
  </si>
  <si>
    <r>
      <rPr>
        <rFont val="Arial"/>
        <color theme="1"/>
        <sz val="16.0"/>
      </rPr>
      <t xml:space="preserve"> Experiência em gestão do Ensino  e/ou Experiência na docência e/ou em instituição oficial  </t>
    </r>
    <r>
      <rPr>
        <rFont val="Arial"/>
        <color rgb="FFFF0000"/>
        <sz val="16.0"/>
      </rPr>
      <t>(a partir de um semestre por produto)</t>
    </r>
    <r>
      <rPr>
        <rFont val="Arial"/>
        <color theme="1"/>
        <sz val="16.0"/>
      </rPr>
      <t xml:space="preserve"> pertinente ao campo da Educação</t>
    </r>
  </si>
  <si>
    <r>
      <rPr>
        <rFont val="Arial"/>
        <color theme="1"/>
        <sz val="16.0"/>
      </rPr>
      <t xml:space="preserve"> Experiência em docência em cursos livres ( Artes, Natação, Dança, Técnicos,Música, ...); Experiência em Educação Popular; Experiência em Educação Social; Experiência Espaços Educativos em espaços não escolares</t>
    </r>
    <r>
      <rPr>
        <rFont val="Arial"/>
        <color rgb="FFFF0000"/>
        <sz val="16.0"/>
      </rPr>
      <t xml:space="preserve"> (a partir de um semestre por produto)</t>
    </r>
  </si>
  <si>
    <r>
      <rPr>
        <rFont val="Arial"/>
        <b/>
        <color theme="1"/>
        <sz val="16.0"/>
      </rPr>
      <t xml:space="preserve"> </t>
    </r>
    <r>
      <rPr>
        <rFont val="Arial"/>
        <color theme="1"/>
        <sz val="16.0"/>
      </rPr>
      <t xml:space="preserve">Tutoria em educação à distância </t>
    </r>
    <r>
      <rPr>
        <rFont val="Arial"/>
        <color rgb="FFFF0000"/>
        <sz val="16.0"/>
      </rPr>
      <t>(a partir de um semestre por produto</t>
    </r>
    <r>
      <rPr>
        <rFont val="Arial"/>
        <color theme="1"/>
        <sz val="16.0"/>
      </rPr>
      <t>)</t>
    </r>
  </si>
  <si>
    <t>Pontuação de Atuação Profissional</t>
  </si>
  <si>
    <r>
      <rPr>
        <rFont val="Arial"/>
        <b/>
        <color theme="1"/>
        <sz val="16.0"/>
      </rPr>
      <t xml:space="preserve">PRODUÇÃO TÉCNICA (ÚLTIMOS </t>
    </r>
    <r>
      <rPr>
        <rFont val="Arial"/>
        <b/>
        <color rgb="FFFF0000"/>
        <sz val="16.0"/>
      </rPr>
      <t>CINCO</t>
    </r>
    <r>
      <rPr>
        <rFont val="Arial"/>
        <b/>
        <color theme="1"/>
        <sz val="16.0"/>
      </rPr>
      <t xml:space="preserve"> ANOS)</t>
    </r>
  </si>
  <si>
    <r>
      <rPr>
        <rFont val="Arial"/>
        <color theme="1"/>
        <sz val="16.0"/>
      </rPr>
      <t xml:space="preserve"> </t>
    </r>
    <r>
      <rPr>
        <rFont val="Arial"/>
        <color theme="1"/>
        <sz val="16.0"/>
      </rPr>
      <t>Assessoria e consultoria em educação pública, produtos tecnológicos para Ensino, participação em comitê científico, participação em organização de evento, ministrar minicursos, cursos, palestras, pareceres (em modo presencial ou remoto)</t>
    </r>
    <r>
      <rPr>
        <rFont val="Arial"/>
        <color theme="1"/>
        <sz val="16.0"/>
      </rPr>
      <t>.</t>
    </r>
  </si>
  <si>
    <t xml:space="preserve"> Outros trabalhos/situações em que atuou profissionalmente na área da Educação.</t>
  </si>
  <si>
    <t>Pontuação de Produção Técnica</t>
  </si>
  <si>
    <t xml:space="preserve">PROJETOS - PESQUISA E EXTENSÃO (SEM LIMITE TEMPORAL)                                                             </t>
  </si>
  <si>
    <t>Qtd de produtos do(a) candidata(o)</t>
  </si>
  <si>
    <r>
      <rPr>
        <rFont val="Arial"/>
        <color theme="1"/>
        <sz val="16.0"/>
      </rPr>
      <t xml:space="preserve"> Coordenação de Projeto de Pesquisa e/ou de Extensão </t>
    </r>
    <r>
      <rPr>
        <rFont val="Arial"/>
        <color rgb="FFFF0000"/>
        <sz val="16.0"/>
      </rPr>
      <t>(a partir de um semestre por produto)</t>
    </r>
  </si>
  <si>
    <r>
      <rPr>
        <rFont val="Arial"/>
        <color theme="1"/>
        <sz val="16.0"/>
      </rPr>
      <t>Participação em Equipe ou Grupo de Estudos ou Pesquisa cadastrado no CNPq  e/ou extensão (PIBID, Monitoria, bolsa de extensão, IC, TP, voluntário)</t>
    </r>
    <r>
      <rPr>
        <rFont val="Arial"/>
        <color rgb="FFFF0000"/>
        <sz val="16.0"/>
      </rPr>
      <t xml:space="preserve"> (a partir de um semestre por produto). </t>
    </r>
  </si>
  <si>
    <t>Pontuação de Projetos - Pesquisa e extensão</t>
  </si>
  <si>
    <r>
      <rPr>
        <rFont val="Arial"/>
        <b/>
        <color theme="1"/>
        <sz val="16.0"/>
      </rPr>
      <t xml:space="preserve">PRODUÇÃO BIBLIOGRÁFICA COM ISBN OU ISSN (ÚLTIMOS </t>
    </r>
    <r>
      <rPr>
        <rFont val="Arial"/>
        <b/>
        <color rgb="FFFF0000"/>
        <sz val="16.0"/>
      </rPr>
      <t>CINCO</t>
    </r>
    <r>
      <rPr>
        <rFont val="Arial"/>
        <b/>
        <color theme="1"/>
        <sz val="16.0"/>
      </rPr>
      <t xml:space="preserve"> ANOS)                                              </t>
    </r>
  </si>
  <si>
    <t xml:space="preserve"> Artigos Completos Publicados em Periódicos OU Artigos Completos Aceitos para Publicação</t>
  </si>
  <si>
    <t xml:space="preserve"> Artigos Completos Publicados em Periódicos em outras áreas</t>
  </si>
  <si>
    <t xml:space="preserve"> Livros ou Capítulos de livros </t>
  </si>
  <si>
    <t xml:space="preserve"> Livros ou Capítulos de Livros em outras áreas</t>
  </si>
  <si>
    <t xml:space="preserve"> Trabalhos Completos em Anais de Eventos </t>
  </si>
  <si>
    <t xml:space="preserve"> Trabalhos Complestos em Anais de Eventos em outras áreas</t>
  </si>
  <si>
    <t xml:space="preserve"> Resumos Publicados em eventos </t>
  </si>
  <si>
    <t xml:space="preserve"> Resumos Pulbicados em Eventos em outras áreas</t>
  </si>
  <si>
    <t xml:space="preserve"> Apresentações de Trabalhos em eventos</t>
  </si>
  <si>
    <t xml:space="preserve"> Relatório de pesquisa</t>
  </si>
  <si>
    <t>Pontuação de Produção Bibliográfica</t>
  </si>
  <si>
    <t xml:space="preserve">ORIENTAÇÃO OU PARTICIPAÇÃO EM BANCA (SEM LIMITE TEMPORAL)               </t>
  </si>
  <si>
    <t>Participação em bancas</t>
  </si>
  <si>
    <t>Orientação de Trabalhos de Conclusão de Curso de Graduação ou Pós-graduação ou Iniciação Científica ou PIBID ou TP ou Extensão</t>
  </si>
  <si>
    <t>Pontuação de Orientações ou Participações em Bancas</t>
  </si>
  <si>
    <t>OBSERVAÇÕES PERTINENTES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</si>
</sst>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0">
    <font>
      <sz val="11.0"/>
      <color theme="1"/>
      <name val="Calibri"/>
      <scheme val="minor"/>
    </font>
    <font>
      <sz val="16.0"/>
      <color theme="1"/>
      <name val="Calibri"/>
    </font>
    <font>
      <b/>
      <sz val="20.0"/>
      <color theme="1"/>
      <name val="Arial"/>
    </font>
    <font/>
    <font>
      <b/>
      <sz val="18.0"/>
      <color rgb="FFFF0000"/>
      <name val="Arial"/>
    </font>
    <font>
      <b/>
      <sz val="16.0"/>
      <color theme="1"/>
      <name val="Arial"/>
    </font>
    <font>
      <b/>
      <sz val="22.0"/>
      <color theme="1"/>
      <name val="Arial"/>
    </font>
    <font>
      <sz val="16.0"/>
      <color theme="1"/>
      <name val="Arial"/>
    </font>
    <font>
      <b/>
      <sz val="16.0"/>
      <color theme="1"/>
      <name val="Calibri"/>
    </font>
    <font>
      <sz val="11.0"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A8D08D"/>
        <bgColor rgb="FFA8D08D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BFBFBF"/>
        <bgColor rgb="FFBFBFBF"/>
      </patternFill>
    </fill>
    <fill>
      <patternFill patternType="solid">
        <fgColor rgb="FFD0CECE"/>
        <bgColor rgb="FFD0CECE"/>
      </patternFill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40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/>
    </border>
    <border>
      <top/>
    </border>
    <border>
      <right style="thin">
        <color rgb="FF000000"/>
      </right>
      <top/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2" fontId="4" numFmtId="0" xfId="0" applyAlignment="1" applyBorder="1" applyFont="1">
      <alignment horizontal="center" readingOrder="0" shrinkToFit="0" vertical="center" wrapText="1"/>
    </xf>
    <xf borderId="5" fillId="0" fontId="3" numFmtId="0" xfId="0" applyBorder="1" applyFont="1"/>
    <xf borderId="6" fillId="0" fontId="3" numFmtId="0" xfId="0" applyBorder="1" applyFont="1"/>
    <xf borderId="4" fillId="2" fontId="5" numFmtId="0" xfId="0" applyAlignment="1" applyBorder="1" applyFont="1">
      <alignment horizontal="center" vertical="center"/>
    </xf>
    <xf borderId="7" fillId="2" fontId="5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0" fontId="3" numFmtId="0" xfId="0" applyBorder="1" applyFont="1"/>
    <xf borderId="10" fillId="3" fontId="5" numFmtId="0" xfId="0" applyAlignment="1" applyBorder="1" applyFill="1" applyFont="1">
      <alignment horizontal="center" shrinkToFit="0" vertical="center" wrapText="1"/>
    </xf>
    <xf borderId="11" fillId="0" fontId="3" numFmtId="0" xfId="0" applyBorder="1" applyFont="1"/>
    <xf borderId="12" fillId="0" fontId="3" numFmtId="0" xfId="0" applyBorder="1" applyFont="1"/>
    <xf borderId="10" fillId="4" fontId="5" numFmtId="164" xfId="0" applyAlignment="1" applyBorder="1" applyFill="1" applyFont="1" applyNumberFormat="1">
      <alignment horizontal="center" shrinkToFit="0" vertical="center" wrapText="1"/>
    </xf>
    <xf borderId="13" fillId="0" fontId="3" numFmtId="0" xfId="0" applyBorder="1" applyFont="1"/>
    <xf borderId="10" fillId="5" fontId="5" numFmtId="0" xfId="0" applyAlignment="1" applyBorder="1" applyFill="1" applyFont="1">
      <alignment horizontal="left" shrinkToFit="0" vertical="center" wrapText="1"/>
    </xf>
    <xf borderId="10" fillId="4" fontId="6" numFmtId="2" xfId="0" applyAlignment="1" applyBorder="1" applyFont="1" applyNumberFormat="1">
      <alignment horizontal="center" shrinkToFit="0" vertical="center" wrapText="1"/>
    </xf>
    <xf borderId="14" fillId="4" fontId="5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17" fillId="3" fontId="5" numFmtId="0" xfId="0" applyAlignment="1" applyBorder="1" applyFont="1">
      <alignment shrinkToFit="0" vertical="center" wrapText="1"/>
    </xf>
    <xf borderId="17" fillId="3" fontId="5" numFmtId="0" xfId="0" applyAlignment="1" applyBorder="1" applyFont="1">
      <alignment horizontal="center" shrinkToFit="0" vertical="center" wrapText="1"/>
    </xf>
    <xf borderId="17" fillId="3" fontId="5" numFmtId="164" xfId="0" applyAlignment="1" applyBorder="1" applyFont="1" applyNumberFormat="1">
      <alignment horizontal="center" shrinkToFit="0" vertical="center" wrapText="1"/>
    </xf>
    <xf borderId="17" fillId="0" fontId="1" numFmtId="0" xfId="0" applyAlignment="1" applyBorder="1" applyFont="1">
      <alignment horizontal="center" vertical="center"/>
    </xf>
    <xf borderId="17" fillId="3" fontId="7" numFmtId="49" xfId="0" applyAlignment="1" applyBorder="1" applyFont="1" applyNumberFormat="1">
      <alignment shrinkToFit="0" vertical="center" wrapText="1"/>
    </xf>
    <xf borderId="17" fillId="3" fontId="7" numFmtId="0" xfId="0" applyAlignment="1" applyBorder="1" applyFont="1">
      <alignment horizontal="center" vertical="center"/>
    </xf>
    <xf borderId="17" fillId="6" fontId="7" numFmtId="0" xfId="0" applyAlignment="1" applyBorder="1" applyFill="1" applyFont="1">
      <alignment horizontal="center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17" fillId="3" fontId="5" numFmtId="2" xfId="0" applyAlignment="1" applyBorder="1" applyFont="1" applyNumberFormat="1">
      <alignment horizontal="center" shrinkToFit="0" vertical="center" wrapText="1"/>
    </xf>
    <xf borderId="17" fillId="3" fontId="7" numFmtId="0" xfId="0" applyAlignment="1" applyBorder="1" applyFont="1">
      <alignment shrinkToFit="0" vertical="center" wrapText="1"/>
    </xf>
    <xf borderId="19" fillId="0" fontId="1" numFmtId="0" xfId="0" applyAlignment="1" applyBorder="1" applyFont="1">
      <alignment horizontal="center" vertical="center"/>
    </xf>
    <xf borderId="17" fillId="2" fontId="5" numFmtId="0" xfId="0" applyAlignment="1" applyBorder="1" applyFont="1">
      <alignment vertical="center"/>
    </xf>
    <xf borderId="17" fillId="2" fontId="7" numFmtId="0" xfId="0" applyAlignment="1" applyBorder="1" applyFont="1">
      <alignment horizontal="center" vertical="center"/>
    </xf>
    <xf borderId="20" fillId="2" fontId="7" numFmtId="0" xfId="0" applyAlignment="1" applyBorder="1" applyFont="1">
      <alignment horizontal="center" vertical="center"/>
    </xf>
    <xf borderId="17" fillId="2" fontId="5" numFmtId="2" xfId="0" applyAlignment="1" applyBorder="1" applyFont="1" applyNumberFormat="1">
      <alignment horizontal="center" shrinkToFit="0" vertical="center" wrapText="1"/>
    </xf>
    <xf borderId="21" fillId="0" fontId="3" numFmtId="0" xfId="0" applyBorder="1" applyFont="1"/>
    <xf borderId="18" fillId="4" fontId="5" numFmtId="0" xfId="0" applyAlignment="1" applyBorder="1" applyFont="1">
      <alignment horizontal="center" shrinkToFit="0" vertical="center" wrapText="1"/>
    </xf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0" fillId="3" fontId="5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shrinkToFit="0" vertical="center" wrapText="1"/>
    </xf>
    <xf borderId="17" fillId="7" fontId="5" numFmtId="0" xfId="0" applyAlignment="1" applyBorder="1" applyFill="1" applyFont="1">
      <alignment shrinkToFit="0" vertical="center" wrapText="1"/>
    </xf>
    <xf borderId="17" fillId="7" fontId="7" numFmtId="0" xfId="0" applyAlignment="1" applyBorder="1" applyFont="1">
      <alignment horizontal="center" vertical="center"/>
    </xf>
    <xf borderId="20" fillId="7" fontId="7" numFmtId="0" xfId="0" applyAlignment="1" applyBorder="1" applyFont="1">
      <alignment horizontal="center" vertical="center"/>
    </xf>
    <xf borderId="17" fillId="7" fontId="5" numFmtId="2" xfId="0" applyAlignment="1" applyBorder="1" applyFont="1" applyNumberFormat="1">
      <alignment horizontal="center" shrinkToFit="0" vertical="center" wrapText="1"/>
    </xf>
    <xf borderId="20" fillId="6" fontId="7" numFmtId="0" xfId="0" applyAlignment="1" applyBorder="1" applyFont="1">
      <alignment horizontal="center" shrinkToFit="0" vertical="center" wrapText="1"/>
    </xf>
    <xf borderId="19" fillId="3" fontId="7" numFmtId="0" xfId="0" applyAlignment="1" applyBorder="1" applyFont="1">
      <alignment horizontal="center" vertical="center"/>
    </xf>
    <xf borderId="19" fillId="6" fontId="7" numFmtId="0" xfId="0" applyAlignment="1" applyBorder="1" applyFont="1">
      <alignment horizontal="center" shrinkToFit="0" vertical="center" wrapText="1"/>
    </xf>
    <xf borderId="19" fillId="3" fontId="5" numFmtId="2" xfId="0" applyAlignment="1" applyBorder="1" applyFont="1" applyNumberFormat="1">
      <alignment horizontal="center" shrinkToFit="0" vertical="center" wrapText="1"/>
    </xf>
    <xf borderId="20" fillId="6" fontId="7" numFmtId="1" xfId="0" applyAlignment="1" applyBorder="1" applyFont="1" applyNumberFormat="1">
      <alignment horizontal="center" shrinkToFit="0" vertical="center" wrapText="1"/>
    </xf>
    <xf borderId="17" fillId="2" fontId="5" numFmtId="0" xfId="0" applyAlignment="1" applyBorder="1" applyFont="1">
      <alignment shrinkToFit="0" vertical="center" wrapText="1"/>
    </xf>
    <xf borderId="17" fillId="2" fontId="7" numFmtId="0" xfId="0" applyAlignment="1" applyBorder="1" applyFont="1">
      <alignment horizontal="center" shrinkToFit="0" vertical="center" wrapText="1"/>
    </xf>
    <xf borderId="20" fillId="2" fontId="7" numFmtId="0" xfId="0" applyAlignment="1" applyBorder="1" applyFont="1">
      <alignment horizontal="center" shrinkToFit="0" vertical="center" wrapText="1"/>
    </xf>
    <xf borderId="17" fillId="3" fontId="7" numFmtId="0" xfId="0" applyAlignment="1" applyBorder="1" applyFont="1">
      <alignment shrinkToFit="0" wrapText="1"/>
    </xf>
    <xf borderId="17" fillId="3" fontId="5" numFmtId="2" xfId="0" applyAlignment="1" applyBorder="1" applyFont="1" applyNumberFormat="1">
      <alignment horizontal="center"/>
    </xf>
    <xf borderId="17" fillId="3" fontId="7" numFmtId="0" xfId="0" applyAlignment="1" applyBorder="1" applyFont="1">
      <alignment horizontal="left" shrinkToFit="0" vertical="center" wrapText="1"/>
    </xf>
    <xf borderId="25" fillId="3" fontId="7" numFmtId="0" xfId="0" applyAlignment="1" applyBorder="1" applyFont="1">
      <alignment horizontal="left" shrinkToFit="0" vertical="center" wrapText="1"/>
    </xf>
    <xf borderId="25" fillId="3" fontId="7" numFmtId="0" xfId="0" applyAlignment="1" applyBorder="1" applyFont="1">
      <alignment shrinkToFit="0" vertical="center" wrapText="1"/>
    </xf>
    <xf borderId="17" fillId="3" fontId="7" numFmtId="0" xfId="0" applyBorder="1" applyFont="1"/>
    <xf borderId="26" fillId="3" fontId="7" numFmtId="0" xfId="0" applyAlignment="1" applyBorder="1" applyFont="1">
      <alignment horizontal="center"/>
    </xf>
    <xf borderId="17" fillId="3" fontId="7" numFmtId="0" xfId="0" applyAlignment="1" applyBorder="1" applyFont="1">
      <alignment horizontal="center"/>
    </xf>
    <xf borderId="17" fillId="6" fontId="1" numFmtId="0" xfId="0" applyAlignment="1" applyBorder="1" applyFont="1">
      <alignment horizontal="center"/>
    </xf>
    <xf borderId="18" fillId="0" fontId="1" numFmtId="0" xfId="0" applyAlignment="1" applyBorder="1" applyFont="1">
      <alignment horizontal="center"/>
    </xf>
    <xf borderId="19" fillId="0" fontId="1" numFmtId="0" xfId="0" applyBorder="1" applyFont="1"/>
    <xf borderId="27" fillId="2" fontId="7" numFmtId="0" xfId="0" applyAlignment="1" applyBorder="1" applyFont="1">
      <alignment horizontal="center"/>
    </xf>
    <xf borderId="25" fillId="2" fontId="7" numFmtId="0" xfId="0" applyAlignment="1" applyBorder="1" applyFont="1">
      <alignment horizontal="center"/>
    </xf>
    <xf borderId="25" fillId="2" fontId="7" numFmtId="0" xfId="0" applyAlignment="1" applyBorder="1" applyFont="1">
      <alignment horizontal="center" vertical="center"/>
    </xf>
    <xf borderId="28" fillId="2" fontId="7" numFmtId="0" xfId="0" applyAlignment="1" applyBorder="1" applyFont="1">
      <alignment horizontal="center"/>
    </xf>
    <xf borderId="25" fillId="2" fontId="5" numFmtId="2" xfId="0" applyAlignment="1" applyBorder="1" applyFont="1" applyNumberFormat="1">
      <alignment horizontal="center" shrinkToFit="0" wrapText="1"/>
    </xf>
    <xf borderId="29" fillId="4" fontId="5" numFmtId="0" xfId="0" applyAlignment="1" applyBorder="1" applyFont="1">
      <alignment horizontal="center" shrinkToFit="0" vertical="center" wrapText="1"/>
    </xf>
    <xf borderId="30" fillId="0" fontId="3" numFmtId="0" xfId="0" applyBorder="1" applyFont="1"/>
    <xf borderId="31" fillId="0" fontId="3" numFmtId="0" xfId="0" applyBorder="1" applyFont="1"/>
    <xf borderId="24" fillId="0" fontId="1" numFmtId="0" xfId="0" applyBorder="1" applyFont="1"/>
    <xf borderId="32" fillId="0" fontId="3" numFmtId="0" xfId="0" applyBorder="1" applyFont="1"/>
    <xf borderId="33" fillId="0" fontId="3" numFmtId="0" xfId="0" applyBorder="1" applyFont="1"/>
    <xf borderId="34" fillId="0" fontId="3" numFmtId="0" xfId="0" applyBorder="1" applyFont="1"/>
    <xf borderId="17" fillId="8" fontId="7" numFmtId="0" xfId="0" applyBorder="1" applyFill="1" applyFont="1"/>
    <xf borderId="17" fillId="8" fontId="7" numFmtId="0" xfId="0" applyAlignment="1" applyBorder="1" applyFont="1">
      <alignment horizontal="center"/>
    </xf>
    <xf borderId="17" fillId="6" fontId="7" numFmtId="0" xfId="0" applyAlignment="1" applyBorder="1" applyFont="1">
      <alignment horizontal="center"/>
    </xf>
    <xf borderId="18" fillId="0" fontId="7" numFmtId="0" xfId="0" applyAlignment="1" applyBorder="1" applyFont="1">
      <alignment horizontal="center"/>
    </xf>
    <xf borderId="17" fillId="8" fontId="7" numFmtId="0" xfId="0" applyAlignment="1" applyBorder="1" applyFont="1">
      <alignment horizontal="center" vertical="center"/>
    </xf>
    <xf borderId="0" fillId="0" fontId="1" numFmtId="0" xfId="0" applyFont="1"/>
    <xf borderId="17" fillId="2" fontId="5" numFmtId="0" xfId="0" applyAlignment="1" applyBorder="1" applyFont="1">
      <alignment shrinkToFit="0" wrapText="1"/>
    </xf>
    <xf borderId="17" fillId="2" fontId="7" numFmtId="0" xfId="0" applyAlignment="1" applyBorder="1" applyFont="1">
      <alignment horizontal="center"/>
    </xf>
    <xf borderId="17" fillId="2" fontId="5" numFmtId="2" xfId="0" applyAlignment="1" applyBorder="1" applyFont="1" applyNumberFormat="1">
      <alignment horizontal="center" shrinkToFit="0" wrapText="1"/>
    </xf>
    <xf borderId="1" fillId="6" fontId="8" numFmtId="0" xfId="0" applyAlignment="1" applyBorder="1" applyFont="1">
      <alignment horizontal="center" shrinkToFit="0" vertical="top" wrapText="1"/>
    </xf>
    <xf borderId="35" fillId="9" fontId="9" numFmtId="0" xfId="0" applyAlignment="1" applyBorder="1" applyFill="1" applyFont="1">
      <alignment horizontal="center"/>
    </xf>
    <xf borderId="36" fillId="0" fontId="3" numFmtId="0" xfId="0" applyBorder="1" applyFont="1"/>
    <xf borderId="37" fillId="0" fontId="3" numFmtId="0" xfId="0" applyBorder="1" applyFont="1"/>
    <xf borderId="38" fillId="0" fontId="3" numFmtId="0" xfId="0" applyBorder="1" applyFont="1"/>
    <xf borderId="39" fillId="0" fontId="3" numFmtId="0" xfId="0" applyBorder="1" applyFont="1"/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657225</xdr:colOff>
      <xdr:row>0</xdr:row>
      <xdr:rowOff>638175</xdr:rowOff>
    </xdr:from>
    <xdr:ext cx="1428750" cy="8286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2" width="99.29"/>
    <col customWidth="1" min="3" max="3" width="15.86"/>
    <col customWidth="1" hidden="1" min="4" max="4" width="23.29"/>
    <col customWidth="1" min="5" max="5" width="20.14"/>
    <col customWidth="1" min="6" max="6" width="29.57"/>
    <col customWidth="1" min="7" max="7" width="26.57"/>
    <col customWidth="1" min="8" max="8" width="24.43"/>
  </cols>
  <sheetData>
    <row r="1" ht="69.0" customHeight="1">
      <c r="A1" s="1"/>
      <c r="B1" s="2" t="s">
        <v>0</v>
      </c>
      <c r="C1" s="3"/>
      <c r="D1" s="3"/>
      <c r="E1" s="3"/>
      <c r="F1" s="3"/>
      <c r="G1" s="3"/>
      <c r="H1" s="4"/>
    </row>
    <row r="2" ht="35.25" customHeight="1">
      <c r="B2" s="5" t="s">
        <v>1</v>
      </c>
      <c r="C2" s="6"/>
      <c r="D2" s="6"/>
      <c r="E2" s="6"/>
      <c r="F2" s="6"/>
      <c r="G2" s="6"/>
      <c r="H2" s="7"/>
    </row>
    <row r="3" ht="47.25" customHeight="1">
      <c r="B3" s="8" t="s">
        <v>2</v>
      </c>
      <c r="C3" s="6"/>
      <c r="D3" s="6"/>
      <c r="E3" s="6"/>
      <c r="F3" s="6"/>
      <c r="G3" s="6"/>
      <c r="H3" s="7"/>
    </row>
    <row r="4" ht="35.25" customHeight="1">
      <c r="B4" s="9" t="s">
        <v>3</v>
      </c>
      <c r="C4" s="10"/>
      <c r="D4" s="10"/>
      <c r="E4" s="10"/>
      <c r="F4" s="10"/>
      <c r="G4" s="10"/>
      <c r="H4" s="11"/>
    </row>
    <row r="5" ht="96.0" customHeight="1">
      <c r="B5" s="12" t="s">
        <v>4</v>
      </c>
      <c r="C5" s="13"/>
      <c r="D5" s="14"/>
      <c r="E5" s="15" t="s">
        <v>5</v>
      </c>
      <c r="F5" s="13"/>
      <c r="G5" s="13"/>
      <c r="H5" s="16"/>
    </row>
    <row r="6" ht="52.5" customHeight="1">
      <c r="B6" s="17" t="s">
        <v>6</v>
      </c>
      <c r="C6" s="13"/>
      <c r="D6" s="14"/>
      <c r="E6" s="18">
        <f>(H11+H20+H27+H32+H37+H50+H56)</f>
        <v>0</v>
      </c>
      <c r="F6" s="13"/>
      <c r="G6" s="13"/>
      <c r="H6" s="16"/>
    </row>
    <row r="7" ht="38.25" customHeight="1">
      <c r="B7" s="19" t="s">
        <v>7</v>
      </c>
      <c r="C7" s="20"/>
      <c r="D7" s="20"/>
      <c r="E7" s="20"/>
      <c r="F7" s="20"/>
      <c r="G7" s="20"/>
      <c r="H7" s="21"/>
    </row>
    <row r="8" ht="66.0" customHeight="1">
      <c r="B8" s="22" t="s">
        <v>8</v>
      </c>
      <c r="C8" s="23" t="s">
        <v>9</v>
      </c>
      <c r="D8" s="23" t="s">
        <v>10</v>
      </c>
      <c r="E8" s="23" t="s">
        <v>11</v>
      </c>
      <c r="F8" s="23" t="s">
        <v>12</v>
      </c>
      <c r="G8" s="23"/>
      <c r="H8" s="24" t="s">
        <v>13</v>
      </c>
    </row>
    <row r="9" ht="60.75" customHeight="1">
      <c r="A9" s="25">
        <v>1.0</v>
      </c>
      <c r="B9" s="26" t="s">
        <v>14</v>
      </c>
      <c r="C9" s="27">
        <v>1.0</v>
      </c>
      <c r="D9" s="27">
        <v>6.0</v>
      </c>
      <c r="E9" s="27">
        <v>6.0</v>
      </c>
      <c r="F9" s="28"/>
      <c r="G9" s="29"/>
      <c r="H9" s="30">
        <f t="shared" ref="H9:H10" si="1">(F9*D9)</f>
        <v>0</v>
      </c>
    </row>
    <row r="10" ht="21.0" customHeight="1">
      <c r="A10" s="25">
        <v>2.0</v>
      </c>
      <c r="B10" s="31" t="s">
        <v>15</v>
      </c>
      <c r="C10" s="27">
        <v>1.0</v>
      </c>
      <c r="D10" s="27">
        <v>6.0</v>
      </c>
      <c r="E10" s="27">
        <f>C10*D10</f>
        <v>6</v>
      </c>
      <c r="F10" s="28"/>
      <c r="G10" s="29"/>
      <c r="H10" s="30">
        <f t="shared" si="1"/>
        <v>0</v>
      </c>
    </row>
    <row r="11" ht="33.0" customHeight="1">
      <c r="A11" s="32"/>
      <c r="B11" s="33" t="s">
        <v>16</v>
      </c>
      <c r="C11" s="34"/>
      <c r="D11" s="34"/>
      <c r="E11" s="34">
        <v>12.0</v>
      </c>
      <c r="F11" s="34"/>
      <c r="G11" s="35"/>
      <c r="H11" s="36">
        <f>SUM(H9:H10)</f>
        <v>0</v>
      </c>
    </row>
    <row r="12" ht="38.25" customHeight="1">
      <c r="A12" s="37"/>
      <c r="B12" s="38" t="s">
        <v>17</v>
      </c>
      <c r="C12" s="39"/>
      <c r="D12" s="39"/>
      <c r="E12" s="39"/>
      <c r="F12" s="39"/>
      <c r="G12" s="39"/>
      <c r="H12" s="40"/>
    </row>
    <row r="13" ht="63.0" customHeight="1">
      <c r="A13" s="41"/>
      <c r="B13" s="22" t="s">
        <v>8</v>
      </c>
      <c r="C13" s="23" t="s">
        <v>9</v>
      </c>
      <c r="D13" s="23" t="s">
        <v>10</v>
      </c>
      <c r="E13" s="23" t="s">
        <v>11</v>
      </c>
      <c r="F13" s="23" t="s">
        <v>12</v>
      </c>
      <c r="G13" s="42"/>
      <c r="H13" s="24" t="s">
        <v>13</v>
      </c>
    </row>
    <row r="14" ht="21.0" customHeight="1">
      <c r="A14" s="25">
        <v>3.0</v>
      </c>
      <c r="B14" s="43" t="s">
        <v>18</v>
      </c>
      <c r="C14" s="27">
        <v>1.0</v>
      </c>
      <c r="D14" s="27">
        <v>6.0</v>
      </c>
      <c r="E14" s="27">
        <f t="shared" ref="E14:E19" si="2">C14*D14</f>
        <v>6</v>
      </c>
      <c r="F14" s="28"/>
      <c r="G14" s="29"/>
      <c r="H14" s="30">
        <f>(F14*D14)</f>
        <v>0</v>
      </c>
    </row>
    <row r="15" ht="21.0" customHeight="1">
      <c r="A15" s="25">
        <v>4.0</v>
      </c>
      <c r="B15" s="43" t="s">
        <v>19</v>
      </c>
      <c r="C15" s="27">
        <v>4.0</v>
      </c>
      <c r="D15" s="27">
        <v>0.2</v>
      </c>
      <c r="E15" s="27">
        <f t="shared" si="2"/>
        <v>0.8</v>
      </c>
      <c r="F15" s="28"/>
      <c r="G15" s="29"/>
      <c r="H15" s="30">
        <f t="shared" ref="H15:H19" si="3">D15*F15</f>
        <v>0</v>
      </c>
    </row>
    <row r="16" ht="21.0" customHeight="1">
      <c r="A16" s="25">
        <v>5.0</v>
      </c>
      <c r="B16" s="43" t="s">
        <v>20</v>
      </c>
      <c r="C16" s="27">
        <v>4.0</v>
      </c>
      <c r="D16" s="27">
        <v>0.3</v>
      </c>
      <c r="E16" s="27">
        <f t="shared" si="2"/>
        <v>1.2</v>
      </c>
      <c r="F16" s="28"/>
      <c r="G16" s="29"/>
      <c r="H16" s="30">
        <f t="shared" si="3"/>
        <v>0</v>
      </c>
    </row>
    <row r="17" ht="21.0" customHeight="1">
      <c r="A17" s="25">
        <v>6.0</v>
      </c>
      <c r="B17" s="43" t="s">
        <v>21</v>
      </c>
      <c r="C17" s="27">
        <v>3.0</v>
      </c>
      <c r="D17" s="27">
        <v>0.4</v>
      </c>
      <c r="E17" s="27">
        <f t="shared" si="2"/>
        <v>1.2</v>
      </c>
      <c r="F17" s="28"/>
      <c r="G17" s="29"/>
      <c r="H17" s="30">
        <f t="shared" si="3"/>
        <v>0</v>
      </c>
    </row>
    <row r="18" ht="21.0" customHeight="1">
      <c r="A18" s="25">
        <v>7.0</v>
      </c>
      <c r="B18" s="43" t="s">
        <v>22</v>
      </c>
      <c r="C18" s="27">
        <v>3.0</v>
      </c>
      <c r="D18" s="27">
        <v>0.5</v>
      </c>
      <c r="E18" s="27">
        <f t="shared" si="2"/>
        <v>1.5</v>
      </c>
      <c r="F18" s="28"/>
      <c r="G18" s="29"/>
      <c r="H18" s="30">
        <f t="shared" si="3"/>
        <v>0</v>
      </c>
    </row>
    <row r="19" ht="21.0" customHeight="1">
      <c r="A19" s="25">
        <v>8.0</v>
      </c>
      <c r="B19" s="43" t="s">
        <v>23</v>
      </c>
      <c r="C19" s="27">
        <v>2.0</v>
      </c>
      <c r="D19" s="27">
        <v>0.65</v>
      </c>
      <c r="E19" s="27">
        <f t="shared" si="2"/>
        <v>1.3</v>
      </c>
      <c r="F19" s="28"/>
      <c r="G19" s="29"/>
      <c r="H19" s="30">
        <f t="shared" si="3"/>
        <v>0</v>
      </c>
    </row>
    <row r="20" ht="36.0" customHeight="1">
      <c r="A20" s="32"/>
      <c r="B20" s="44" t="s">
        <v>24</v>
      </c>
      <c r="C20" s="45"/>
      <c r="D20" s="45"/>
      <c r="E20" s="45">
        <f>SUM(E14:E19)</f>
        <v>12</v>
      </c>
      <c r="F20" s="45"/>
      <c r="G20" s="46"/>
      <c r="H20" s="47">
        <f>SUM(H14:H19)</f>
        <v>0</v>
      </c>
    </row>
    <row r="21" ht="38.25" customHeight="1">
      <c r="A21" s="37"/>
      <c r="B21" s="38" t="s">
        <v>25</v>
      </c>
      <c r="C21" s="39"/>
      <c r="D21" s="39"/>
      <c r="E21" s="39"/>
      <c r="F21" s="39"/>
      <c r="G21" s="39"/>
      <c r="H21" s="40"/>
    </row>
    <row r="22" ht="105.0" customHeight="1">
      <c r="A22" s="41"/>
      <c r="B22" s="22" t="s">
        <v>8</v>
      </c>
      <c r="C22" s="23" t="s">
        <v>9</v>
      </c>
      <c r="D22" s="23" t="s">
        <v>10</v>
      </c>
      <c r="E22" s="23" t="s">
        <v>11</v>
      </c>
      <c r="F22" s="23" t="s">
        <v>12</v>
      </c>
      <c r="G22" s="23" t="s">
        <v>26</v>
      </c>
      <c r="H22" s="24" t="s">
        <v>13</v>
      </c>
    </row>
    <row r="23" ht="60.75" customHeight="1">
      <c r="A23" s="25">
        <v>9.0</v>
      </c>
      <c r="B23" s="43" t="s">
        <v>27</v>
      </c>
      <c r="C23" s="27">
        <v>2.0</v>
      </c>
      <c r="D23" s="27">
        <v>1.2</v>
      </c>
      <c r="E23" s="27">
        <f>C23*D23</f>
        <v>2.4</v>
      </c>
      <c r="F23" s="28"/>
      <c r="G23" s="48"/>
      <c r="H23" s="30">
        <f>G23*(2.4/12)</f>
        <v>0</v>
      </c>
    </row>
    <row r="24" ht="81.75" customHeight="1">
      <c r="A24" s="25">
        <v>10.0</v>
      </c>
      <c r="B24" s="43" t="s">
        <v>28</v>
      </c>
      <c r="C24" s="49">
        <v>12.0</v>
      </c>
      <c r="D24" s="49">
        <v>1.0</v>
      </c>
      <c r="E24" s="49">
        <v>12.0</v>
      </c>
      <c r="F24" s="50"/>
      <c r="G24" s="50"/>
      <c r="H24" s="51">
        <f>G24*(12/72)</f>
        <v>0</v>
      </c>
    </row>
    <row r="25" ht="120.75" customHeight="1">
      <c r="A25" s="25">
        <v>11.0</v>
      </c>
      <c r="B25" s="43" t="s">
        <v>29</v>
      </c>
      <c r="C25" s="41"/>
      <c r="D25" s="41"/>
      <c r="E25" s="41"/>
      <c r="F25" s="41"/>
      <c r="G25" s="41"/>
      <c r="H25" s="41"/>
    </row>
    <row r="26" ht="41.25" customHeight="1">
      <c r="A26" s="25">
        <v>12.0</v>
      </c>
      <c r="B26" s="43" t="s">
        <v>30</v>
      </c>
      <c r="C26" s="27">
        <v>2.0</v>
      </c>
      <c r="D26" s="27">
        <v>0.8</v>
      </c>
      <c r="E26" s="27">
        <f>C26*D26</f>
        <v>1.6</v>
      </c>
      <c r="F26" s="28"/>
      <c r="G26" s="52"/>
      <c r="H26" s="30">
        <f>G26*(1.6/12)</f>
        <v>0</v>
      </c>
    </row>
    <row r="27" ht="21.0" customHeight="1">
      <c r="A27" s="32"/>
      <c r="B27" s="53" t="s">
        <v>31</v>
      </c>
      <c r="C27" s="34"/>
      <c r="D27" s="34"/>
      <c r="E27" s="34">
        <f>E23+E24+E26</f>
        <v>16</v>
      </c>
      <c r="F27" s="34"/>
      <c r="G27" s="35"/>
      <c r="H27" s="36">
        <f>SUM(H23:H26)</f>
        <v>0</v>
      </c>
    </row>
    <row r="28" ht="25.5" customHeight="1">
      <c r="A28" s="37"/>
      <c r="B28" s="38" t="s">
        <v>32</v>
      </c>
      <c r="C28" s="39"/>
      <c r="D28" s="39"/>
      <c r="E28" s="39"/>
      <c r="F28" s="39"/>
      <c r="G28" s="39"/>
      <c r="H28" s="40"/>
    </row>
    <row r="29" ht="63.0" customHeight="1">
      <c r="A29" s="41"/>
      <c r="B29" s="22" t="s">
        <v>8</v>
      </c>
      <c r="C29" s="23" t="s">
        <v>9</v>
      </c>
      <c r="D29" s="23" t="s">
        <v>10</v>
      </c>
      <c r="E29" s="23" t="s">
        <v>11</v>
      </c>
      <c r="F29" s="23" t="s">
        <v>12</v>
      </c>
      <c r="G29" s="42"/>
      <c r="H29" s="24" t="s">
        <v>13</v>
      </c>
    </row>
    <row r="30" ht="81.0" customHeight="1">
      <c r="A30" s="25">
        <v>13.0</v>
      </c>
      <c r="B30" s="31" t="s">
        <v>33</v>
      </c>
      <c r="C30" s="27">
        <v>6.0</v>
      </c>
      <c r="D30" s="27">
        <v>0.5</v>
      </c>
      <c r="E30" s="27">
        <f t="shared" ref="E30:E31" si="4">C30*D30</f>
        <v>3</v>
      </c>
      <c r="F30" s="28"/>
      <c r="G30" s="29"/>
      <c r="H30" s="30">
        <f t="shared" ref="H30:H31" si="5">(F30*D30)</f>
        <v>0</v>
      </c>
    </row>
    <row r="31">
      <c r="A31" s="25">
        <v>14.0</v>
      </c>
      <c r="B31" s="31" t="s">
        <v>34</v>
      </c>
      <c r="C31" s="27">
        <v>5.0</v>
      </c>
      <c r="D31" s="27">
        <v>0.2</v>
      </c>
      <c r="E31" s="27">
        <f t="shared" si="4"/>
        <v>1</v>
      </c>
      <c r="F31" s="28"/>
      <c r="G31" s="29"/>
      <c r="H31" s="30">
        <f t="shared" si="5"/>
        <v>0</v>
      </c>
    </row>
    <row r="32" ht="38.25" customHeight="1">
      <c r="A32" s="32"/>
      <c r="B32" s="53" t="s">
        <v>35</v>
      </c>
      <c r="C32" s="34"/>
      <c r="D32" s="34"/>
      <c r="E32" s="34">
        <f>SUM(E30:E31)</f>
        <v>4</v>
      </c>
      <c r="F32" s="54"/>
      <c r="G32" s="55"/>
      <c r="H32" s="36">
        <f>SUM(H30:H31)</f>
        <v>0</v>
      </c>
    </row>
    <row r="33" ht="42.75" customHeight="1">
      <c r="A33" s="37"/>
      <c r="B33" s="38" t="s">
        <v>36</v>
      </c>
      <c r="C33" s="39"/>
      <c r="D33" s="39"/>
      <c r="E33" s="39"/>
      <c r="F33" s="39"/>
      <c r="G33" s="39"/>
      <c r="H33" s="40"/>
    </row>
    <row r="34" ht="105.0" customHeight="1">
      <c r="A34" s="41"/>
      <c r="B34" s="22" t="s">
        <v>8</v>
      </c>
      <c r="C34" s="23" t="s">
        <v>9</v>
      </c>
      <c r="D34" s="23" t="s">
        <v>10</v>
      </c>
      <c r="E34" s="23" t="s">
        <v>11</v>
      </c>
      <c r="F34" s="23" t="s">
        <v>37</v>
      </c>
      <c r="G34" s="23" t="s">
        <v>26</v>
      </c>
      <c r="H34" s="24" t="s">
        <v>13</v>
      </c>
    </row>
    <row r="35" ht="40.5" customHeight="1">
      <c r="A35" s="25">
        <v>15.0</v>
      </c>
      <c r="B35" s="56" t="s">
        <v>38</v>
      </c>
      <c r="C35" s="27">
        <v>2.0</v>
      </c>
      <c r="D35" s="27">
        <v>3.5</v>
      </c>
      <c r="E35" s="27">
        <f t="shared" ref="E35:E36" si="6">C35*D35</f>
        <v>7</v>
      </c>
      <c r="F35" s="28"/>
      <c r="G35" s="48"/>
      <c r="H35" s="30">
        <f>G35*(7/12)</f>
        <v>0</v>
      </c>
    </row>
    <row r="36" ht="84.75" customHeight="1">
      <c r="A36" s="25">
        <v>16.0</v>
      </c>
      <c r="B36" s="43" t="s">
        <v>39</v>
      </c>
      <c r="C36" s="27">
        <v>8.0</v>
      </c>
      <c r="D36" s="27">
        <v>3.25</v>
      </c>
      <c r="E36" s="27">
        <f t="shared" si="6"/>
        <v>26</v>
      </c>
      <c r="F36" s="28"/>
      <c r="G36" s="52"/>
      <c r="H36" s="30">
        <f>G36*(26/48)</f>
        <v>0</v>
      </c>
    </row>
    <row r="37" ht="31.5" customHeight="1">
      <c r="A37" s="32"/>
      <c r="B37" s="53" t="s">
        <v>40</v>
      </c>
      <c r="C37" s="34"/>
      <c r="D37" s="34"/>
      <c r="E37" s="34">
        <f>SUM(E35:E36)</f>
        <v>33</v>
      </c>
      <c r="F37" s="34"/>
      <c r="G37" s="35"/>
      <c r="H37" s="36">
        <f>SUM(H35:H36)</f>
        <v>0</v>
      </c>
    </row>
    <row r="38" ht="38.25" customHeight="1">
      <c r="A38" s="37"/>
      <c r="B38" s="38" t="s">
        <v>41</v>
      </c>
      <c r="C38" s="39"/>
      <c r="D38" s="39"/>
      <c r="E38" s="39"/>
      <c r="F38" s="39"/>
      <c r="G38" s="39"/>
      <c r="H38" s="40"/>
    </row>
    <row r="39" ht="64.5" customHeight="1">
      <c r="A39" s="41"/>
      <c r="B39" s="22" t="s">
        <v>8</v>
      </c>
      <c r="C39" s="23" t="s">
        <v>9</v>
      </c>
      <c r="D39" s="23" t="s">
        <v>10</v>
      </c>
      <c r="E39" s="23" t="s">
        <v>11</v>
      </c>
      <c r="F39" s="23" t="s">
        <v>12</v>
      </c>
      <c r="G39" s="42"/>
      <c r="H39" s="24" t="s">
        <v>13</v>
      </c>
    </row>
    <row r="40" ht="40.5" customHeight="1">
      <c r="A40" s="25">
        <v>17.0</v>
      </c>
      <c r="B40" s="31" t="s">
        <v>42</v>
      </c>
      <c r="C40" s="27">
        <v>4.0</v>
      </c>
      <c r="D40" s="27">
        <v>2.5</v>
      </c>
      <c r="E40" s="27">
        <f>C40*D40</f>
        <v>10</v>
      </c>
      <c r="F40" s="28"/>
      <c r="G40" s="29"/>
      <c r="H40" s="57">
        <f t="shared" ref="H40:H49" si="7">(F40*D40)</f>
        <v>0</v>
      </c>
    </row>
    <row r="41" ht="25.5" customHeight="1">
      <c r="A41" s="25">
        <v>18.0</v>
      </c>
      <c r="B41" s="31" t="s">
        <v>43</v>
      </c>
      <c r="C41" s="27">
        <v>3.0</v>
      </c>
      <c r="D41" s="27">
        <v>1.0</v>
      </c>
      <c r="E41" s="27">
        <v>3.0</v>
      </c>
      <c r="F41" s="28"/>
      <c r="G41" s="29"/>
      <c r="H41" s="57">
        <f t="shared" si="7"/>
        <v>0</v>
      </c>
    </row>
    <row r="42" ht="21.0" customHeight="1">
      <c r="A42" s="25">
        <v>19.0</v>
      </c>
      <c r="B42" s="31" t="s">
        <v>44</v>
      </c>
      <c r="C42" s="27">
        <v>2.0</v>
      </c>
      <c r="D42" s="27">
        <v>1.7</v>
      </c>
      <c r="E42" s="27">
        <f>C42*D42</f>
        <v>3.4</v>
      </c>
      <c r="F42" s="28"/>
      <c r="G42" s="29"/>
      <c r="H42" s="57">
        <f t="shared" si="7"/>
        <v>0</v>
      </c>
    </row>
    <row r="43" ht="21.0" customHeight="1">
      <c r="A43" s="25">
        <v>20.0</v>
      </c>
      <c r="B43" s="58" t="s">
        <v>45</v>
      </c>
      <c r="C43" s="27">
        <v>2.0</v>
      </c>
      <c r="D43" s="27">
        <v>1.2</v>
      </c>
      <c r="E43" s="27">
        <v>2.4</v>
      </c>
      <c r="F43" s="28"/>
      <c r="G43" s="29"/>
      <c r="H43" s="57">
        <f t="shared" si="7"/>
        <v>0</v>
      </c>
    </row>
    <row r="44" ht="21.0" customHeight="1">
      <c r="A44" s="25">
        <v>21.0</v>
      </c>
      <c r="B44" s="31" t="s">
        <v>46</v>
      </c>
      <c r="C44" s="27">
        <v>4.0</v>
      </c>
      <c r="D44" s="27">
        <v>0.6</v>
      </c>
      <c r="E44" s="27">
        <f>C44*D44</f>
        <v>2.4</v>
      </c>
      <c r="F44" s="28"/>
      <c r="G44" s="29"/>
      <c r="H44" s="57">
        <f t="shared" si="7"/>
        <v>0</v>
      </c>
    </row>
    <row r="45" ht="21.0" customHeight="1">
      <c r="A45" s="25">
        <v>22.0</v>
      </c>
      <c r="B45" s="58" t="s">
        <v>47</v>
      </c>
      <c r="C45" s="27">
        <v>4.0</v>
      </c>
      <c r="D45" s="27">
        <v>0.3</v>
      </c>
      <c r="E45" s="27">
        <v>1.2</v>
      </c>
      <c r="F45" s="28"/>
      <c r="G45" s="29"/>
      <c r="H45" s="57">
        <f t="shared" si="7"/>
        <v>0</v>
      </c>
    </row>
    <row r="46" ht="21.0" customHeight="1">
      <c r="A46" s="25">
        <v>23.0</v>
      </c>
      <c r="B46" s="31" t="s">
        <v>48</v>
      </c>
      <c r="C46" s="27">
        <v>4.0</v>
      </c>
      <c r="D46" s="27">
        <v>0.2</v>
      </c>
      <c r="E46" s="27">
        <f>C46*D46</f>
        <v>0.8</v>
      </c>
      <c r="F46" s="28"/>
      <c r="G46" s="29"/>
      <c r="H46" s="57">
        <f t="shared" si="7"/>
        <v>0</v>
      </c>
    </row>
    <row r="47" ht="21.0" customHeight="1">
      <c r="A47" s="25">
        <v>24.0</v>
      </c>
      <c r="B47" s="59" t="s">
        <v>49</v>
      </c>
      <c r="C47" s="27">
        <v>3.0</v>
      </c>
      <c r="D47" s="27">
        <v>0.1</v>
      </c>
      <c r="E47" s="27">
        <v>0.3</v>
      </c>
      <c r="F47" s="28"/>
      <c r="G47" s="29"/>
      <c r="H47" s="57">
        <f t="shared" si="7"/>
        <v>0</v>
      </c>
    </row>
    <row r="48" ht="21.0" customHeight="1">
      <c r="A48" s="25">
        <v>25.0</v>
      </c>
      <c r="B48" s="60" t="s">
        <v>50</v>
      </c>
      <c r="C48" s="27">
        <v>6.0</v>
      </c>
      <c r="D48" s="27">
        <v>0.25</v>
      </c>
      <c r="E48" s="27">
        <f t="shared" ref="E48:E49" si="8">C48*D48</f>
        <v>1.5</v>
      </c>
      <c r="F48" s="28"/>
      <c r="G48" s="29"/>
      <c r="H48" s="57">
        <f t="shared" si="7"/>
        <v>0</v>
      </c>
    </row>
    <row r="49" ht="21.0" customHeight="1">
      <c r="A49" s="25">
        <v>26.0</v>
      </c>
      <c r="B49" s="61" t="s">
        <v>51</v>
      </c>
      <c r="C49" s="62">
        <v>2.0</v>
      </c>
      <c r="D49" s="63">
        <v>1.5</v>
      </c>
      <c r="E49" s="63">
        <f t="shared" si="8"/>
        <v>3</v>
      </c>
      <c r="F49" s="64"/>
      <c r="G49" s="65"/>
      <c r="H49" s="57">
        <f t="shared" si="7"/>
        <v>0</v>
      </c>
    </row>
    <row r="50" ht="36.75" customHeight="1">
      <c r="A50" s="66"/>
      <c r="B50" s="53" t="s">
        <v>52</v>
      </c>
      <c r="C50" s="67"/>
      <c r="D50" s="68"/>
      <c r="E50" s="69">
        <f>SUM(E40:E49)</f>
        <v>28</v>
      </c>
      <c r="F50" s="68"/>
      <c r="G50" s="70"/>
      <c r="H50" s="71">
        <f>SUM(H40:H49)</f>
        <v>0</v>
      </c>
    </row>
    <row r="51" ht="21.0" customHeight="1">
      <c r="A51" s="66"/>
      <c r="B51" s="72" t="s">
        <v>53</v>
      </c>
      <c r="C51" s="73"/>
      <c r="D51" s="73"/>
      <c r="E51" s="73"/>
      <c r="F51" s="73"/>
      <c r="G51" s="73"/>
      <c r="H51" s="74"/>
    </row>
    <row r="52" ht="21.0" customHeight="1">
      <c r="A52" s="75"/>
      <c r="B52" s="76"/>
      <c r="C52" s="77"/>
      <c r="D52" s="77"/>
      <c r="E52" s="77"/>
      <c r="F52" s="77"/>
      <c r="G52" s="77"/>
      <c r="H52" s="78"/>
    </row>
    <row r="53" ht="63.0" customHeight="1">
      <c r="A53" s="75"/>
      <c r="B53" s="22" t="s">
        <v>8</v>
      </c>
      <c r="C53" s="23" t="s">
        <v>9</v>
      </c>
      <c r="D53" s="23" t="s">
        <v>10</v>
      </c>
      <c r="E53" s="23" t="s">
        <v>11</v>
      </c>
      <c r="F53" s="23" t="s">
        <v>12</v>
      </c>
      <c r="G53" s="42"/>
      <c r="H53" s="24" t="s">
        <v>13</v>
      </c>
    </row>
    <row r="54" ht="21.0" customHeight="1">
      <c r="A54" s="25">
        <v>27.0</v>
      </c>
      <c r="B54" s="79" t="s">
        <v>54</v>
      </c>
      <c r="C54" s="80">
        <v>4.0</v>
      </c>
      <c r="D54" s="80">
        <v>0.5</v>
      </c>
      <c r="E54" s="80">
        <v>2.0</v>
      </c>
      <c r="F54" s="81"/>
      <c r="G54" s="82"/>
      <c r="H54" s="30">
        <f t="shared" ref="H54:H55" si="9">(F54*D54)</f>
        <v>0</v>
      </c>
    </row>
    <row r="55" ht="40.5" customHeight="1">
      <c r="A55" s="25">
        <v>28.0</v>
      </c>
      <c r="B55" s="43" t="s">
        <v>55</v>
      </c>
      <c r="C55" s="83">
        <v>3.0</v>
      </c>
      <c r="D55" s="83">
        <v>2.0</v>
      </c>
      <c r="E55" s="83">
        <f>D55*C55</f>
        <v>6</v>
      </c>
      <c r="F55" s="81"/>
      <c r="G55" s="82"/>
      <c r="H55" s="30">
        <f t="shared" si="9"/>
        <v>0</v>
      </c>
    </row>
    <row r="56" ht="21.0" customHeight="1">
      <c r="A56" s="84"/>
      <c r="B56" s="85" t="s">
        <v>56</v>
      </c>
      <c r="C56" s="86"/>
      <c r="D56" s="86"/>
      <c r="E56" s="86">
        <f>SUM(E54:E55)</f>
        <v>8</v>
      </c>
      <c r="F56" s="86"/>
      <c r="G56" s="86"/>
      <c r="H56" s="87">
        <f>SUM(H54+H55)</f>
        <v>0</v>
      </c>
    </row>
    <row r="57" ht="21.0" customHeight="1">
      <c r="A57" s="84"/>
      <c r="B57" s="88" t="s">
        <v>57</v>
      </c>
      <c r="C57" s="3"/>
      <c r="D57" s="3"/>
      <c r="E57" s="3"/>
      <c r="F57" s="3"/>
      <c r="G57" s="3"/>
      <c r="H57" s="4"/>
    </row>
    <row r="58" ht="21.0" customHeight="1">
      <c r="A58" s="84"/>
      <c r="B58" s="89"/>
      <c r="C58" s="90"/>
      <c r="D58" s="90"/>
      <c r="E58" s="90"/>
      <c r="F58" s="90"/>
      <c r="G58" s="90"/>
      <c r="H58" s="91"/>
    </row>
    <row r="59" ht="21.0" customHeight="1">
      <c r="A59" s="84"/>
      <c r="B59" s="92"/>
      <c r="H59" s="93"/>
    </row>
    <row r="60" ht="21.0" customHeight="1">
      <c r="A60" s="84"/>
      <c r="B60" s="92"/>
      <c r="H60" s="93"/>
    </row>
    <row r="61" ht="21.0" customHeight="1">
      <c r="A61" s="84"/>
      <c r="B61" s="92"/>
      <c r="H61" s="93"/>
    </row>
    <row r="62" ht="18.0" customHeight="1">
      <c r="A62" s="84"/>
      <c r="B62" s="76"/>
      <c r="C62" s="77"/>
      <c r="D62" s="77"/>
      <c r="E62" s="77"/>
      <c r="F62" s="77"/>
      <c r="G62" s="77"/>
      <c r="H62" s="78"/>
    </row>
  </sheetData>
  <mergeCells count="29">
    <mergeCell ref="B6:D6"/>
    <mergeCell ref="E6:H6"/>
    <mergeCell ref="A1:A8"/>
    <mergeCell ref="A11:A13"/>
    <mergeCell ref="A20:A22"/>
    <mergeCell ref="A27:A29"/>
    <mergeCell ref="A32:A34"/>
    <mergeCell ref="A37:A39"/>
    <mergeCell ref="B1:H1"/>
    <mergeCell ref="B2:H2"/>
    <mergeCell ref="B3:H3"/>
    <mergeCell ref="B4:H4"/>
    <mergeCell ref="B5:D5"/>
    <mergeCell ref="E5:H5"/>
    <mergeCell ref="B7:H7"/>
    <mergeCell ref="H24:H25"/>
    <mergeCell ref="B28:H28"/>
    <mergeCell ref="B33:H33"/>
    <mergeCell ref="B38:H38"/>
    <mergeCell ref="B51:H52"/>
    <mergeCell ref="B57:H57"/>
    <mergeCell ref="B58:H62"/>
    <mergeCell ref="B12:H12"/>
    <mergeCell ref="B21:H21"/>
    <mergeCell ref="C24:C25"/>
    <mergeCell ref="D24:D25"/>
    <mergeCell ref="E24:E25"/>
    <mergeCell ref="F24:F25"/>
    <mergeCell ref="G24:G25"/>
  </mergeCells>
  <dataValidations>
    <dataValidation type="decimal" allowBlank="1" showInputMessage="1" showErrorMessage="1" prompt=" - " sqref="F9:G10 F14:G14 G15:G19">
      <formula1>0.0</formula1>
      <formula2>1.0</formula2>
    </dataValidation>
    <dataValidation type="decimal" allowBlank="1" showInputMessage="1" showErrorMessage="1" prompt=" - " sqref="F30:G30 F48:G48">
      <formula1>0.0</formula1>
      <formula2>6.0</formula2>
    </dataValidation>
    <dataValidation type="decimal" allowBlank="1" showInputMessage="1" showErrorMessage="1" prompt=" - " sqref="F36">
      <formula1>0.0</formula1>
      <formula2>8.0</formula2>
    </dataValidation>
    <dataValidation type="decimal" allowBlank="1" showInputMessage="1" showErrorMessage="1" prompt=" - " sqref="G23 G26 G35">
      <formula1>6.0</formula1>
      <formula2>12.0</formula2>
    </dataValidation>
    <dataValidation type="decimal" allowBlank="1" showInputMessage="1" showErrorMessage="1" prompt=" - " sqref="F31:G31">
      <formula1>0.0</formula1>
      <formula2>5.0</formula2>
    </dataValidation>
    <dataValidation type="decimal" allowBlank="1" showInputMessage="1" showErrorMessage="1" prompt=" - " sqref="F19 F23 F26 F35 F42:G43 F49:G49">
      <formula1>0.0</formula1>
      <formula2>2.0</formula2>
    </dataValidation>
    <dataValidation type="decimal" allowBlank="1" showInputMessage="1" showErrorMessage="1" prompt=" - " sqref="F15:F16 F40:G41 F44:G47 F54:G54">
      <formula1>0.0</formula1>
      <formula2>4.0</formula2>
    </dataValidation>
    <dataValidation type="decimal" allowBlank="1" showInputMessage="1" showErrorMessage="1" prompt=" - " sqref="G24">
      <formula1>6.0</formula1>
      <formula2>72.0</formula2>
    </dataValidation>
    <dataValidation type="decimal" allowBlank="1" showInputMessage="1" showErrorMessage="1" prompt=" - " sqref="G36">
      <formula1>6.0</formula1>
      <formula2>48.0</formula2>
    </dataValidation>
    <dataValidation type="decimal" allowBlank="1" showInputMessage="1" showErrorMessage="1" prompt=" - " sqref="F24">
      <formula1>0.0</formula1>
      <formula2>12.0</formula2>
    </dataValidation>
    <dataValidation type="decimal" allowBlank="1" showInputMessage="1" showErrorMessage="1" prompt=" - " sqref="F17:F18 F55:G55">
      <formula1>0.0</formula1>
      <formula2>3.0</formula2>
    </dataValidation>
  </dataValidations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2016-06-08T16:33:07Z</dcterms:created>
  <dc:creator>Sonia Miranda</dc:creator>
</cp:coreProperties>
</file>