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MARGARETH 04 de out de 2021\MARGARETH\FEDERAL\PPGE\COMISSÃO DE BOLSAS -TODAS\comissão de bolsas\"/>
    </mc:Choice>
  </mc:AlternateContent>
  <xr:revisionPtr revIDLastSave="0" documentId="13_ncr:1_{6F449A31-B0CD-47A3-8308-659182E52F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 DE CALCULO" sheetId="1" r:id="rId1"/>
  </sheets>
  <calcPr calcId="181029"/>
  <extLst>
    <ext uri="GoogleSheetsCustomDataVersion1">
      <go:sheetsCustomData xmlns:go="http://customooxmlschemas.google.com/" r:id="rId5" roundtripDataSignature="AMtx7mi4sS73q2TnXBRo6RVJR3DXeoQ+fw=="/>
    </ext>
  </extLst>
</workbook>
</file>

<file path=xl/calcChain.xml><?xml version="1.0" encoding="utf-8"?>
<calcChain xmlns="http://schemas.openxmlformats.org/spreadsheetml/2006/main">
  <c r="H26" i="1" l="1"/>
  <c r="H25" i="1"/>
  <c r="H21" i="1"/>
  <c r="H20" i="1"/>
  <c r="H11" i="1"/>
  <c r="H9" i="1"/>
  <c r="H8" i="1"/>
  <c r="E38" i="1"/>
  <c r="E37" i="1"/>
  <c r="E26" i="1"/>
  <c r="E25" i="1"/>
  <c r="E9" i="1" l="1"/>
  <c r="E8" i="1"/>
  <c r="H38" i="1"/>
  <c r="E39" i="1"/>
  <c r="H37" i="1"/>
  <c r="H32" i="1"/>
  <c r="E32" i="1"/>
  <c r="H31" i="1"/>
  <c r="E31" i="1"/>
  <c r="H30" i="1"/>
  <c r="E30" i="1"/>
  <c r="H29" i="1"/>
  <c r="E29" i="1"/>
  <c r="H28" i="1"/>
  <c r="E28" i="1"/>
  <c r="H27" i="1"/>
  <c r="E27" i="1"/>
  <c r="E21" i="1"/>
  <c r="E20" i="1"/>
  <c r="H16" i="1"/>
  <c r="E16" i="1"/>
  <c r="H15" i="1"/>
  <c r="E15" i="1"/>
  <c r="E11" i="1"/>
  <c r="H33" i="1" l="1"/>
  <c r="E33" i="1"/>
  <c r="H39" i="1"/>
  <c r="E22" i="1"/>
  <c r="E17" i="1"/>
  <c r="E12" i="1"/>
  <c r="H12" i="1"/>
  <c r="H17" i="1"/>
  <c r="H22" i="1"/>
  <c r="E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ID#AAAAclqUPiI
PPGE BOLSAS    (2022-07-08 19:24:52)
formatar célula</t>
        </r>
      </text>
    </comment>
    <comment ref="E33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ID#AAAAbQDSS-g
PPGE BOLSAS    (2022-06-28 00:08:42)
Revisar esta pontuação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rx0zsl3aNGbmMmx3Em+AnQ0LO1g=="/>
    </ext>
  </extLst>
</comments>
</file>

<file path=xl/sharedStrings.xml><?xml version="1.0" encoding="utf-8"?>
<sst xmlns="http://schemas.openxmlformats.org/spreadsheetml/2006/main" count="67" uniqueCount="43">
  <si>
    <t xml:space="preserve">                     PONTUAÇÃO DO CURRÍCULO LATTES  </t>
  </si>
  <si>
    <t>CANDIDATA OU CANDIDATO</t>
  </si>
  <si>
    <t xml:space="preserve">PONTUAÇÃO FINAL </t>
  </si>
  <si>
    <t>Nome:</t>
  </si>
  <si>
    <t xml:space="preserve"> Especificação</t>
  </si>
  <si>
    <t>Máximo de produtos</t>
  </si>
  <si>
    <t>Valor de cada produto</t>
  </si>
  <si>
    <t>Pontuação máxima</t>
  </si>
  <si>
    <t>Nº de produtos do(a) candidata(o)</t>
  </si>
  <si>
    <t>TOTAL DE PONTOS</t>
  </si>
  <si>
    <t xml:space="preserve">ATUAÇÃO PROFISSIONAL (SEM LIMITE TEMPORAL)                                                       </t>
  </si>
  <si>
    <t>Nº de MESES TOTALIZADOS com os produtos do(a) candidato(a)</t>
  </si>
  <si>
    <t>Pontuação de Atuação Profissional</t>
  </si>
  <si>
    <t xml:space="preserve"> Outros trabalhos/situações em que atuou profissionalmente na área da Educação.</t>
  </si>
  <si>
    <t>Pontuação de Produção Técnica</t>
  </si>
  <si>
    <t xml:space="preserve">PROJETOS - PESQUISA E EXTENSÃO (SEM LIMITE TEMPORAL)                                                             </t>
  </si>
  <si>
    <t>Qtd de produtos do(a) candidata(o)</t>
  </si>
  <si>
    <t>Pontuação de Projetos - Pesquisa e extensão</t>
  </si>
  <si>
    <t xml:space="preserve"> Trabalhos Completos em Anais de Eventos </t>
  </si>
  <si>
    <t xml:space="preserve"> Resumos Publicados em eventos </t>
  </si>
  <si>
    <t xml:space="preserve"> Apresentações de Trabalhos em eventos</t>
  </si>
  <si>
    <t xml:space="preserve"> Relatório de pesquisa</t>
  </si>
  <si>
    <t>Pontuação de Produção Bibliográfica</t>
  </si>
  <si>
    <t xml:space="preserve">ORIENTAÇÃO OU PARTICIPAÇÃO EM BANCA (SEM LIMITE TEMPORAL)               </t>
  </si>
  <si>
    <t>Participação em bancas</t>
  </si>
  <si>
    <t>Orientação de Trabalhos de Conclusão de Curso de Graduação ou Pós-graduação ou Iniciação Científica ou PIBID ou TP ou Extensão</t>
  </si>
  <si>
    <t>Pontuação de Orientações ou Participações em Bancas</t>
  </si>
  <si>
    <t>OBSERVAÇÕES PERTINENTES</t>
  </si>
  <si>
    <t xml:space="preserve"> Livros ou Capítulos de Livros </t>
  </si>
  <si>
    <t xml:space="preserve"> Artigos Completos Publicados em Periódicos OU Artigos Completos Aceitos para Publicação - EXTRATO A</t>
  </si>
  <si>
    <t xml:space="preserve"> Artigos Completos Publicados em Periódicos OU Artigos Completos Aceitos para Publicação - EXTRATO B</t>
  </si>
  <si>
    <t xml:space="preserve"> Artigos Completos Publicados em Periódicos OU Artigos Completos Aceitos para Publicação - EXTRATO C</t>
  </si>
  <si>
    <r>
      <t xml:space="preserve"> Disciplina ministrada na graduação presencial ou à distância</t>
    </r>
    <r>
      <rPr>
        <sz val="14"/>
        <color rgb="FFFF0000"/>
        <rFont val="Arial"/>
        <family val="2"/>
      </rPr>
      <t xml:space="preserve"> (a partir de um semestre por produto) </t>
    </r>
    <r>
      <rPr>
        <sz val="14"/>
        <color theme="1"/>
        <rFont val="Arial"/>
        <family val="2"/>
      </rPr>
      <t xml:space="preserve">
</t>
    </r>
  </si>
  <si>
    <r>
      <t xml:space="preserve"> Experiência em gestão do Ensino  e/ou Experiência na docência e/ou em instituição oficial  </t>
    </r>
    <r>
      <rPr>
        <sz val="14"/>
        <color rgb="FFFF0000"/>
        <rFont val="Arial"/>
        <family val="2"/>
      </rPr>
      <t>(a partir de um semestre por produto)</t>
    </r>
    <r>
      <rPr>
        <sz val="14"/>
        <color theme="1"/>
        <rFont val="Arial"/>
        <family val="2"/>
      </rPr>
      <t xml:space="preserve"> pertinente ao campo da Educação</t>
    </r>
  </si>
  <si>
    <r>
      <t xml:space="preserve"> Experiência em docência em cursos livres ( Artes, Natação, Dança, Técnicos,Música, ...); Experiência em Educação Popular; Experiência em Educação Social; Experiência Espaços Educativos em espaços não escolares</t>
    </r>
    <r>
      <rPr>
        <sz val="14"/>
        <color rgb="FFFF0000"/>
        <rFont val="Arial"/>
        <family val="2"/>
      </rPr>
      <t xml:space="preserve"> (a partir de um semestre por produto)</t>
    </r>
  </si>
  <si>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Tutoria em educação à distância </t>
    </r>
    <r>
      <rPr>
        <sz val="14"/>
        <color rgb="FFFF0000"/>
        <rFont val="Arial"/>
        <family val="2"/>
      </rPr>
      <t>(a partir de um semestre por produto</t>
    </r>
    <r>
      <rPr>
        <sz val="14"/>
        <color theme="1"/>
        <rFont val="Arial"/>
        <family val="2"/>
      </rPr>
      <t>)</t>
    </r>
  </si>
  <si>
    <r>
      <t xml:space="preserve">PRODUÇÃO TÉCNICA (ÚLTIMOS </t>
    </r>
    <r>
      <rPr>
        <b/>
        <sz val="14"/>
        <color rgb="FFFF0000"/>
        <rFont val="Arial"/>
        <family val="2"/>
      </rPr>
      <t>CINCO</t>
    </r>
    <r>
      <rPr>
        <b/>
        <sz val="14"/>
        <color theme="1"/>
        <rFont val="Arial"/>
        <family val="2"/>
      </rPr>
      <t xml:space="preserve"> ANOS)</t>
    </r>
  </si>
  <si>
    <r>
      <t xml:space="preserve"> </t>
    </r>
    <r>
      <rPr>
        <sz val="14"/>
        <rFont val="Arial"/>
        <family val="2"/>
      </rPr>
      <t>Assessoria e consultoria em educação pública, produtos tecnológicos para Ensino, participação em comitê científico, participação em organização de evento, ministrar minicursos, cursos, palestras, pareceres (em modo presencial ou remoto)</t>
    </r>
    <r>
      <rPr>
        <sz val="14"/>
        <color theme="1"/>
        <rFont val="Arial"/>
        <family val="2"/>
      </rPr>
      <t>.</t>
    </r>
  </si>
  <si>
    <r>
      <t xml:space="preserve"> Coordenação de Projeto de Pesquisa e/ou de Extensão </t>
    </r>
    <r>
      <rPr>
        <sz val="14"/>
        <color rgb="FFFF0000"/>
        <rFont val="Arial"/>
        <family val="2"/>
      </rPr>
      <t>(a partir de um semestre por produto)</t>
    </r>
  </si>
  <si>
    <r>
      <t>Participação em Equipe ou Grupo de Estudos ou Pesquisa cadastrado no CNPq  e/ou extensão (PIBID, Monitoria, bolsa de extensão, IC, TP, voluntário)</t>
    </r>
    <r>
      <rPr>
        <sz val="14"/>
        <color rgb="FFFF0000"/>
        <rFont val="Arial"/>
        <family val="2"/>
      </rPr>
      <t xml:space="preserve"> (a partir de um semestre por produto). </t>
    </r>
  </si>
  <si>
    <r>
      <t xml:space="preserve">PRODUÇÃO BIBLIOGRÁFICA COM ISBN OU ISSN (ÚLTIMOS </t>
    </r>
    <r>
      <rPr>
        <b/>
        <sz val="14"/>
        <color rgb="FFFF0000"/>
        <rFont val="Arial"/>
        <family val="2"/>
      </rPr>
      <t>CINCO</t>
    </r>
    <r>
      <rPr>
        <b/>
        <sz val="14"/>
        <color theme="1"/>
        <rFont val="Arial"/>
        <family val="2"/>
      </rPr>
      <t xml:space="preserve"> ANOS)                                              </t>
    </r>
  </si>
  <si>
    <t xml:space="preserve">           EDITAL 01/2024 SELEÇÃO DE BOLSISTA DE PÓS-DOUTORADO – PPGE/UFJF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</si>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</sst>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name val="Calibri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rgb="FFBFBFB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0CECE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6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3" borderId="28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/>
    </xf>
    <xf numFmtId="2" fontId="6" fillId="3" borderId="28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6" fillId="2" borderId="28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wrapText="1"/>
    </xf>
    <xf numFmtId="2" fontId="6" fillId="3" borderId="28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14" xfId="0" applyFont="1" applyFill="1" applyBorder="1"/>
    <xf numFmtId="0" fontId="4" fillId="3" borderId="2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2" fontId="6" fillId="2" borderId="30" xfId="0" applyNumberFormat="1" applyFont="1" applyFill="1" applyBorder="1" applyAlignment="1">
      <alignment horizontal="center" wrapText="1"/>
    </xf>
    <xf numFmtId="0" fontId="10" fillId="0" borderId="19" xfId="0" applyFont="1" applyBorder="1" applyAlignment="1">
      <alignment horizontal="center" vertical="center"/>
    </xf>
    <xf numFmtId="0" fontId="4" fillId="6" borderId="14" xfId="0" applyFont="1" applyFill="1" applyBorder="1"/>
    <xf numFmtId="0" fontId="4" fillId="6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2" fontId="6" fillId="2" borderId="28" xfId="0" applyNumberFormat="1" applyFont="1" applyFill="1" applyBorder="1" applyAlignment="1">
      <alignment horizontal="center" wrapText="1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4" fillId="9" borderId="15" xfId="0" applyFont="1" applyFill="1" applyBorder="1" applyAlignment="1" applyProtection="1">
      <alignment horizontal="center" vertical="center" wrapText="1"/>
      <protection locked="0"/>
    </xf>
    <xf numFmtId="1" fontId="4" fillId="9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9" borderId="14" xfId="0" applyFont="1" applyFill="1" applyBorder="1" applyAlignment="1" applyProtection="1">
      <alignment horizontal="center"/>
      <protection locked="0"/>
    </xf>
    <xf numFmtId="0" fontId="4" fillId="9" borderId="14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7" fillId="8" borderId="26" xfId="0" applyFont="1" applyFill="1" applyBorder="1" applyAlignment="1" applyProtection="1">
      <alignment horizontal="center"/>
      <protection locked="0"/>
    </xf>
    <xf numFmtId="0" fontId="7" fillId="8" borderId="5" xfId="0" applyFont="1" applyFill="1" applyBorder="1" applyAlignment="1" applyProtection="1">
      <alignment horizontal="center"/>
      <protection locked="0"/>
    </xf>
    <xf numFmtId="0" fontId="7" fillId="8" borderId="34" xfId="0" applyFont="1" applyFill="1" applyBorder="1" applyAlignment="1" applyProtection="1">
      <alignment horizontal="center"/>
      <protection locked="0"/>
    </xf>
    <xf numFmtId="0" fontId="7" fillId="8" borderId="27" xfId="0" applyFont="1" applyFill="1" applyBorder="1" applyAlignment="1" applyProtection="1">
      <alignment horizontal="center"/>
      <protection locked="0"/>
    </xf>
    <xf numFmtId="0" fontId="7" fillId="8" borderId="24" xfId="0" applyFont="1" applyFill="1" applyBorder="1" applyAlignment="1" applyProtection="1">
      <alignment horizontal="center"/>
      <protection locked="0"/>
    </xf>
    <xf numFmtId="0" fontId="7" fillId="8" borderId="33" xfId="0" applyFont="1" applyFill="1" applyBorder="1" applyAlignment="1" applyProtection="1">
      <alignment horizontal="center"/>
      <protection locked="0"/>
    </xf>
    <xf numFmtId="0" fontId="14" fillId="5" borderId="25" xfId="0" applyFont="1" applyFill="1" applyBorder="1" applyAlignment="1">
      <alignment horizontal="center" vertical="top" wrapText="1"/>
    </xf>
    <xf numFmtId="0" fontId="14" fillId="5" borderId="22" xfId="0" applyFont="1" applyFill="1" applyBorder="1" applyAlignment="1">
      <alignment horizontal="center" vertical="top" wrapText="1"/>
    </xf>
    <xf numFmtId="0" fontId="14" fillId="5" borderId="32" xfId="0" applyFont="1" applyFill="1" applyBorder="1" applyAlignment="1">
      <alignment horizontal="center" vertical="top" wrapText="1"/>
    </xf>
    <xf numFmtId="2" fontId="6" fillId="3" borderId="30" xfId="0" applyNumberFormat="1" applyFont="1" applyFill="1" applyBorder="1" applyAlignment="1">
      <alignment horizontal="center" vertical="center" wrapText="1"/>
    </xf>
    <xf numFmtId="0" fontId="7" fillId="0" borderId="31" xfId="0" applyFont="1" applyBorder="1"/>
    <xf numFmtId="0" fontId="6" fillId="4" borderId="15" xfId="0" applyFont="1" applyFill="1" applyBorder="1" applyAlignment="1">
      <alignment horizontal="center" vertical="center" wrapText="1"/>
    </xf>
    <xf numFmtId="0" fontId="7" fillId="0" borderId="18" xfId="0" applyFont="1" applyBorder="1"/>
    <xf numFmtId="0" fontId="7" fillId="0" borderId="29" xfId="0" applyFont="1" applyBorder="1"/>
    <xf numFmtId="0" fontId="6" fillId="4" borderId="25" xfId="0" applyFont="1" applyFill="1" applyBorder="1" applyAlignment="1">
      <alignment horizontal="center" vertical="center" wrapText="1"/>
    </xf>
    <xf numFmtId="0" fontId="7" fillId="0" borderId="22" xfId="0" applyFont="1" applyBorder="1"/>
    <xf numFmtId="0" fontId="7" fillId="0" borderId="32" xfId="0" applyFont="1" applyBorder="1"/>
    <xf numFmtId="0" fontId="7" fillId="0" borderId="27" xfId="0" applyFont="1" applyBorder="1"/>
    <xf numFmtId="0" fontId="7" fillId="0" borderId="24" xfId="0" applyFont="1" applyBorder="1"/>
    <xf numFmtId="0" fontId="7" fillId="0" borderId="33" xfId="0" applyFont="1" applyBorder="1"/>
    <xf numFmtId="0" fontId="10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5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5" fillId="0" borderId="9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164" fontId="2" fillId="4" borderId="10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0" fontId="2" fillId="7" borderId="10" xfId="0" applyFont="1" applyFill="1" applyBorder="1" applyAlignment="1" applyProtection="1">
      <alignment horizontal="left" vertical="center" wrapText="1"/>
      <protection locked="0"/>
    </xf>
    <xf numFmtId="0" fontId="3" fillId="8" borderId="11" xfId="0" applyFont="1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2" fontId="1" fillId="4" borderId="10" xfId="0" applyNumberFormat="1" applyFont="1" applyFill="1" applyBorder="1" applyAlignment="1">
      <alignment horizontal="center" vertical="center" wrapText="1"/>
    </xf>
    <xf numFmtId="0" fontId="15" fillId="0" borderId="11" xfId="0" applyFont="1" applyBorder="1"/>
    <xf numFmtId="0" fontId="15" fillId="0" borderId="13" xfId="0" applyFont="1" applyBorder="1"/>
    <xf numFmtId="0" fontId="4" fillId="3" borderId="20" xfId="0" applyFont="1" applyFill="1" applyBorder="1" applyAlignment="1">
      <alignment horizontal="center" vertical="center"/>
    </xf>
    <xf numFmtId="0" fontId="7" fillId="0" borderId="19" xfId="0" applyFont="1" applyBorder="1"/>
    <xf numFmtId="0" fontId="4" fillId="9" borderId="20" xfId="0" applyFont="1" applyFill="1" applyBorder="1" applyAlignment="1" applyProtection="1">
      <alignment horizontal="center" vertical="center" wrapText="1"/>
      <protection locked="0"/>
    </xf>
    <xf numFmtId="0" fontId="7" fillId="8" borderId="19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638175</xdr:rowOff>
    </xdr:from>
    <xdr:ext cx="1428750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topLeftCell="A7" zoomScale="55" zoomScaleNormal="55" workbookViewId="0">
      <selection activeCell="E4" sqref="E4:H4"/>
    </sheetView>
  </sheetViews>
  <sheetFormatPr defaultColWidth="14.42578125" defaultRowHeight="15" customHeight="1" x14ac:dyDescent="0.3"/>
  <cols>
    <col min="1" max="1" width="10.140625" style="1" customWidth="1"/>
    <col min="2" max="2" width="99.28515625" style="2" customWidth="1"/>
    <col min="3" max="3" width="15.85546875" style="2" customWidth="1"/>
    <col min="4" max="4" width="23.28515625" style="2" hidden="1" customWidth="1"/>
    <col min="5" max="5" width="20.140625" style="2" customWidth="1"/>
    <col min="6" max="6" width="29.5703125" style="2" customWidth="1"/>
    <col min="7" max="7" width="26.5703125" style="2" customWidth="1"/>
    <col min="8" max="8" width="24.42578125" style="2" customWidth="1"/>
    <col min="9" max="16384" width="14.42578125" style="2"/>
  </cols>
  <sheetData>
    <row r="1" spans="1:14" ht="69" customHeight="1" x14ac:dyDescent="0.35">
      <c r="B1" s="73" t="s">
        <v>0</v>
      </c>
      <c r="C1" s="74"/>
      <c r="D1" s="74"/>
      <c r="E1" s="74"/>
      <c r="F1" s="74"/>
      <c r="G1" s="74"/>
      <c r="H1" s="75"/>
    </row>
    <row r="2" spans="1:14" ht="35.25" customHeight="1" x14ac:dyDescent="0.35">
      <c r="B2" s="76" t="s">
        <v>41</v>
      </c>
      <c r="C2" s="77"/>
      <c r="D2" s="77"/>
      <c r="E2" s="77"/>
      <c r="F2" s="77"/>
      <c r="G2" s="77"/>
      <c r="H2" s="78"/>
    </row>
    <row r="3" spans="1:14" ht="35.25" customHeight="1" x14ac:dyDescent="0.35">
      <c r="B3" s="79" t="s">
        <v>42</v>
      </c>
      <c r="C3" s="80"/>
      <c r="D3" s="80"/>
      <c r="E3" s="80"/>
      <c r="F3" s="80"/>
      <c r="G3" s="80"/>
      <c r="H3" s="81"/>
    </row>
    <row r="4" spans="1:14" ht="96" customHeight="1" x14ac:dyDescent="0.35">
      <c r="B4" s="82" t="s">
        <v>1</v>
      </c>
      <c r="C4" s="83"/>
      <c r="D4" s="84"/>
      <c r="E4" s="85" t="s">
        <v>2</v>
      </c>
      <c r="F4" s="83"/>
      <c r="G4" s="83"/>
      <c r="H4" s="86"/>
    </row>
    <row r="5" spans="1:14" ht="52.5" customHeight="1" x14ac:dyDescent="0.35">
      <c r="B5" s="87" t="s">
        <v>3</v>
      </c>
      <c r="C5" s="88"/>
      <c r="D5" s="89"/>
      <c r="E5" s="90">
        <f>H12+H17+H22+H33+H39</f>
        <v>0</v>
      </c>
      <c r="F5" s="91"/>
      <c r="G5" s="91"/>
      <c r="H5" s="92"/>
      <c r="K5" s="49"/>
    </row>
    <row r="6" spans="1:14" ht="38.25" customHeight="1" x14ac:dyDescent="0.3">
      <c r="A6" s="14"/>
      <c r="B6" s="61" t="s">
        <v>10</v>
      </c>
      <c r="C6" s="62"/>
      <c r="D6" s="62"/>
      <c r="E6" s="62"/>
      <c r="F6" s="62"/>
      <c r="G6" s="62"/>
      <c r="H6" s="63"/>
    </row>
    <row r="7" spans="1:14" ht="105" customHeight="1" x14ac:dyDescent="0.3">
      <c r="A7" s="15"/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11</v>
      </c>
      <c r="H7" s="5" t="s">
        <v>9</v>
      </c>
      <c r="N7" s="49"/>
    </row>
    <row r="8" spans="1:14" ht="60.75" customHeight="1" x14ac:dyDescent="0.3">
      <c r="A8" s="6">
        <v>1</v>
      </c>
      <c r="B8" s="7" t="s">
        <v>32</v>
      </c>
      <c r="C8" s="8">
        <v>8</v>
      </c>
      <c r="D8" s="8">
        <v>1.55</v>
      </c>
      <c r="E8" s="8">
        <f>C8*D8</f>
        <v>12.4</v>
      </c>
      <c r="F8" s="44"/>
      <c r="G8" s="45"/>
      <c r="H8" s="9">
        <f>G8*(12.4/48)</f>
        <v>0</v>
      </c>
    </row>
    <row r="9" spans="1:14" ht="81.75" customHeight="1" x14ac:dyDescent="0.3">
      <c r="A9" s="6">
        <v>2</v>
      </c>
      <c r="B9" s="7" t="s">
        <v>33</v>
      </c>
      <c r="C9" s="93">
        <v>10</v>
      </c>
      <c r="D9" s="93">
        <v>0.9</v>
      </c>
      <c r="E9" s="93">
        <f>C9*D9</f>
        <v>9</v>
      </c>
      <c r="F9" s="95"/>
      <c r="G9" s="95"/>
      <c r="H9" s="59">
        <f>G9*(9/60)</f>
        <v>0</v>
      </c>
    </row>
    <row r="10" spans="1:14" ht="120.75" customHeight="1" x14ac:dyDescent="0.3">
      <c r="A10" s="6">
        <v>3</v>
      </c>
      <c r="B10" s="7" t="s">
        <v>34</v>
      </c>
      <c r="C10" s="94"/>
      <c r="D10" s="94"/>
      <c r="E10" s="94"/>
      <c r="F10" s="96"/>
      <c r="G10" s="96"/>
      <c r="H10" s="60"/>
    </row>
    <row r="11" spans="1:14" ht="41.25" customHeight="1" x14ac:dyDescent="0.3">
      <c r="A11" s="6">
        <v>4</v>
      </c>
      <c r="B11" s="7" t="s">
        <v>35</v>
      </c>
      <c r="C11" s="8">
        <v>4</v>
      </c>
      <c r="D11" s="8">
        <v>0.9</v>
      </c>
      <c r="E11" s="8">
        <f>C11*D11</f>
        <v>3.6</v>
      </c>
      <c r="F11" s="44"/>
      <c r="G11" s="46"/>
      <c r="H11" s="9">
        <f>G11*(3.6/24)</f>
        <v>0</v>
      </c>
    </row>
    <row r="12" spans="1:14" ht="21" customHeight="1" x14ac:dyDescent="0.3">
      <c r="A12" s="70"/>
      <c r="B12" s="10" t="s">
        <v>12</v>
      </c>
      <c r="C12" s="11"/>
      <c r="D12" s="11"/>
      <c r="E12" s="11">
        <f>E8+E9+E11</f>
        <v>25</v>
      </c>
      <c r="F12" s="11"/>
      <c r="G12" s="12"/>
      <c r="H12" s="13">
        <f>SUM(H8:H11)</f>
        <v>0</v>
      </c>
    </row>
    <row r="13" spans="1:14" ht="25.5" customHeight="1" x14ac:dyDescent="0.3">
      <c r="A13" s="71"/>
      <c r="B13" s="61" t="s">
        <v>36</v>
      </c>
      <c r="C13" s="62"/>
      <c r="D13" s="62"/>
      <c r="E13" s="62"/>
      <c r="F13" s="62"/>
      <c r="G13" s="62"/>
      <c r="H13" s="63"/>
    </row>
    <row r="14" spans="1:14" ht="63" customHeight="1" x14ac:dyDescent="0.3">
      <c r="A14" s="72"/>
      <c r="B14" s="3" t="s">
        <v>4</v>
      </c>
      <c r="C14" s="4" t="s">
        <v>5</v>
      </c>
      <c r="D14" s="4" t="s">
        <v>6</v>
      </c>
      <c r="E14" s="4" t="s">
        <v>7</v>
      </c>
      <c r="F14" s="4" t="s">
        <v>8</v>
      </c>
      <c r="G14" s="16"/>
      <c r="H14" s="5" t="s">
        <v>9</v>
      </c>
    </row>
    <row r="15" spans="1:14" ht="81" customHeight="1" x14ac:dyDescent="0.3">
      <c r="A15" s="6">
        <v>5</v>
      </c>
      <c r="B15" s="17" t="s">
        <v>37</v>
      </c>
      <c r="C15" s="8">
        <v>6</v>
      </c>
      <c r="D15" s="8">
        <v>1.25</v>
      </c>
      <c r="E15" s="8">
        <f t="shared" ref="E15:E16" si="0">C15*D15</f>
        <v>7.5</v>
      </c>
      <c r="F15" s="44"/>
      <c r="G15" s="18"/>
      <c r="H15" s="9">
        <f t="shared" ref="H15:H16" si="1">(F15*D15)</f>
        <v>0</v>
      </c>
    </row>
    <row r="16" spans="1:14" ht="36" x14ac:dyDescent="0.3">
      <c r="A16" s="6">
        <v>6</v>
      </c>
      <c r="B16" s="19" t="s">
        <v>13</v>
      </c>
      <c r="C16" s="8">
        <v>5</v>
      </c>
      <c r="D16" s="8">
        <v>0.5</v>
      </c>
      <c r="E16" s="8">
        <f t="shared" si="0"/>
        <v>2.5</v>
      </c>
      <c r="F16" s="44"/>
      <c r="G16" s="18"/>
      <c r="H16" s="9">
        <f t="shared" si="1"/>
        <v>0</v>
      </c>
    </row>
    <row r="17" spans="1:8" ht="38.25" customHeight="1" x14ac:dyDescent="0.3">
      <c r="A17" s="70"/>
      <c r="B17" s="10" t="s">
        <v>14</v>
      </c>
      <c r="C17" s="11"/>
      <c r="D17" s="11"/>
      <c r="E17" s="11">
        <f>SUM(E15:E16)</f>
        <v>10</v>
      </c>
      <c r="F17" s="20"/>
      <c r="G17" s="21"/>
      <c r="H17" s="13">
        <f>SUM(H15:H16)</f>
        <v>0</v>
      </c>
    </row>
    <row r="18" spans="1:8" ht="42.75" customHeight="1" x14ac:dyDescent="0.3">
      <c r="A18" s="71"/>
      <c r="B18" s="61" t="s">
        <v>15</v>
      </c>
      <c r="C18" s="62"/>
      <c r="D18" s="62"/>
      <c r="E18" s="62"/>
      <c r="F18" s="62"/>
      <c r="G18" s="62"/>
      <c r="H18" s="63"/>
    </row>
    <row r="19" spans="1:8" ht="105" customHeight="1" x14ac:dyDescent="0.3">
      <c r="A19" s="72"/>
      <c r="B19" s="3" t="s">
        <v>4</v>
      </c>
      <c r="C19" s="4" t="s">
        <v>5</v>
      </c>
      <c r="D19" s="4" t="s">
        <v>6</v>
      </c>
      <c r="E19" s="4" t="s">
        <v>7</v>
      </c>
      <c r="F19" s="4" t="s">
        <v>16</v>
      </c>
      <c r="G19" s="4" t="s">
        <v>11</v>
      </c>
      <c r="H19" s="5" t="s">
        <v>9</v>
      </c>
    </row>
    <row r="20" spans="1:8" ht="40.5" customHeight="1" x14ac:dyDescent="0.3">
      <c r="A20" s="6">
        <v>7</v>
      </c>
      <c r="B20" s="22" t="s">
        <v>38</v>
      </c>
      <c r="C20" s="8">
        <v>2</v>
      </c>
      <c r="D20" s="8">
        <v>2.7</v>
      </c>
      <c r="E20" s="8">
        <f t="shared" ref="E20:E21" si="2">C20*D20</f>
        <v>5.4</v>
      </c>
      <c r="F20" s="44"/>
      <c r="G20" s="45"/>
      <c r="H20" s="9">
        <f>G20*(5.4/12)</f>
        <v>0</v>
      </c>
    </row>
    <row r="21" spans="1:8" ht="84.75" customHeight="1" x14ac:dyDescent="0.3">
      <c r="A21" s="6">
        <v>8</v>
      </c>
      <c r="B21" s="7" t="s">
        <v>39</v>
      </c>
      <c r="C21" s="8">
        <v>8</v>
      </c>
      <c r="D21" s="8">
        <v>2.4500000000000002</v>
      </c>
      <c r="E21" s="8">
        <f t="shared" si="2"/>
        <v>19.600000000000001</v>
      </c>
      <c r="F21" s="44"/>
      <c r="G21" s="46"/>
      <c r="H21" s="9">
        <f>G21*(19.6/48)</f>
        <v>0</v>
      </c>
    </row>
    <row r="22" spans="1:8" ht="31.5" customHeight="1" x14ac:dyDescent="0.3">
      <c r="A22" s="70"/>
      <c r="B22" s="10" t="s">
        <v>17</v>
      </c>
      <c r="C22" s="11"/>
      <c r="D22" s="11"/>
      <c r="E22" s="11">
        <f>SUM(E20:E21)</f>
        <v>25</v>
      </c>
      <c r="F22" s="11"/>
      <c r="G22" s="12"/>
      <c r="H22" s="13">
        <f>SUM(H20:H21)</f>
        <v>0</v>
      </c>
    </row>
    <row r="23" spans="1:8" ht="38.25" customHeight="1" x14ac:dyDescent="0.3">
      <c r="A23" s="71"/>
      <c r="B23" s="61" t="s">
        <v>40</v>
      </c>
      <c r="C23" s="62"/>
      <c r="D23" s="62"/>
      <c r="E23" s="62"/>
      <c r="F23" s="62"/>
      <c r="G23" s="62"/>
      <c r="H23" s="63"/>
    </row>
    <row r="24" spans="1:8" ht="64.5" customHeight="1" x14ac:dyDescent="0.3">
      <c r="A24" s="72"/>
      <c r="B24" s="3" t="s">
        <v>4</v>
      </c>
      <c r="C24" s="4" t="s">
        <v>5</v>
      </c>
      <c r="D24" s="4" t="s">
        <v>6</v>
      </c>
      <c r="E24" s="4" t="s">
        <v>7</v>
      </c>
      <c r="F24" s="4" t="s">
        <v>8</v>
      </c>
      <c r="G24" s="16"/>
      <c r="H24" s="5" t="s">
        <v>9</v>
      </c>
    </row>
    <row r="25" spans="1:8" ht="41.25" customHeight="1" x14ac:dyDescent="0.3">
      <c r="A25" s="15">
        <v>9</v>
      </c>
      <c r="B25" s="17" t="s">
        <v>29</v>
      </c>
      <c r="C25" s="4">
        <v>4</v>
      </c>
      <c r="D25" s="4">
        <v>1.7</v>
      </c>
      <c r="E25" s="4">
        <f>C25*D25</f>
        <v>6.8</v>
      </c>
      <c r="F25" s="44"/>
      <c r="G25" s="16"/>
      <c r="H25" s="9">
        <f>D25*F25</f>
        <v>0</v>
      </c>
    </row>
    <row r="26" spans="1:8" ht="41.25" customHeight="1" x14ac:dyDescent="0.3">
      <c r="A26" s="15">
        <v>10</v>
      </c>
      <c r="B26" s="17" t="s">
        <v>30</v>
      </c>
      <c r="C26" s="4">
        <v>4</v>
      </c>
      <c r="D26" s="4">
        <v>1.25</v>
      </c>
      <c r="E26" s="4">
        <f>C26*D26</f>
        <v>5</v>
      </c>
      <c r="F26" s="44"/>
      <c r="G26" s="16"/>
      <c r="H26" s="9">
        <f>F26*D26</f>
        <v>0</v>
      </c>
    </row>
    <row r="27" spans="1:8" ht="40.5" customHeight="1" x14ac:dyDescent="0.3">
      <c r="A27" s="6">
        <v>11</v>
      </c>
      <c r="B27" s="17" t="s">
        <v>31</v>
      </c>
      <c r="C27" s="8">
        <v>4</v>
      </c>
      <c r="D27" s="8">
        <v>1</v>
      </c>
      <c r="E27" s="8">
        <f t="shared" ref="E27:E32" si="3">C27*D27</f>
        <v>4</v>
      </c>
      <c r="F27" s="44"/>
      <c r="G27" s="18"/>
      <c r="H27" s="23">
        <f t="shared" ref="H27:H32" si="4">(F27*D27)</f>
        <v>0</v>
      </c>
    </row>
    <row r="28" spans="1:8" ht="21" customHeight="1" x14ac:dyDescent="0.3">
      <c r="A28" s="6">
        <v>12</v>
      </c>
      <c r="B28" s="24" t="s">
        <v>28</v>
      </c>
      <c r="C28" s="8">
        <v>4</v>
      </c>
      <c r="D28" s="8">
        <v>1.2</v>
      </c>
      <c r="E28" s="8">
        <f t="shared" si="3"/>
        <v>4.8</v>
      </c>
      <c r="F28" s="44"/>
      <c r="G28" s="18"/>
      <c r="H28" s="23">
        <f t="shared" si="4"/>
        <v>0</v>
      </c>
    </row>
    <row r="29" spans="1:8" ht="21" customHeight="1" x14ac:dyDescent="0.3">
      <c r="A29" s="6">
        <v>13</v>
      </c>
      <c r="B29" s="17" t="s">
        <v>18</v>
      </c>
      <c r="C29" s="8">
        <v>5</v>
      </c>
      <c r="D29" s="8">
        <v>0.6</v>
      </c>
      <c r="E29" s="8">
        <f t="shared" si="3"/>
        <v>3</v>
      </c>
      <c r="F29" s="44"/>
      <c r="G29" s="18"/>
      <c r="H29" s="23">
        <f t="shared" si="4"/>
        <v>0</v>
      </c>
    </row>
    <row r="30" spans="1:8" ht="21" customHeight="1" x14ac:dyDescent="0.3">
      <c r="A30" s="6">
        <v>14</v>
      </c>
      <c r="B30" s="17" t="s">
        <v>19</v>
      </c>
      <c r="C30" s="8">
        <v>4</v>
      </c>
      <c r="D30" s="8">
        <v>0.4</v>
      </c>
      <c r="E30" s="8">
        <f t="shared" si="3"/>
        <v>1.6</v>
      </c>
      <c r="F30" s="44"/>
      <c r="G30" s="18"/>
      <c r="H30" s="23">
        <f t="shared" si="4"/>
        <v>0</v>
      </c>
    </row>
    <row r="31" spans="1:8" ht="21" customHeight="1" x14ac:dyDescent="0.3">
      <c r="A31" s="6">
        <v>15</v>
      </c>
      <c r="B31" s="25" t="s">
        <v>20</v>
      </c>
      <c r="C31" s="8">
        <v>6</v>
      </c>
      <c r="D31" s="8">
        <v>0.3</v>
      </c>
      <c r="E31" s="8">
        <f t="shared" si="3"/>
        <v>1.7999999999999998</v>
      </c>
      <c r="F31" s="44"/>
      <c r="G31" s="18"/>
      <c r="H31" s="23">
        <f t="shared" si="4"/>
        <v>0</v>
      </c>
    </row>
    <row r="32" spans="1:8" ht="21" customHeight="1" x14ac:dyDescent="0.3">
      <c r="A32" s="6">
        <v>16</v>
      </c>
      <c r="B32" s="26" t="s">
        <v>21</v>
      </c>
      <c r="C32" s="27">
        <v>2</v>
      </c>
      <c r="D32" s="28">
        <v>1.5</v>
      </c>
      <c r="E32" s="28">
        <f t="shared" si="3"/>
        <v>3</v>
      </c>
      <c r="F32" s="47"/>
      <c r="G32" s="29"/>
      <c r="H32" s="23">
        <f t="shared" si="4"/>
        <v>0</v>
      </c>
    </row>
    <row r="33" spans="1:8" ht="36.75" customHeight="1" x14ac:dyDescent="0.3">
      <c r="A33" s="30"/>
      <c r="B33" s="10" t="s">
        <v>22</v>
      </c>
      <c r="C33" s="31"/>
      <c r="D33" s="32"/>
      <c r="E33" s="33">
        <f>SUM(E25:E32)</f>
        <v>30.000000000000004</v>
      </c>
      <c r="F33" s="32"/>
      <c r="G33" s="34"/>
      <c r="H33" s="35">
        <f>SUM(H25:H32)</f>
        <v>0</v>
      </c>
    </row>
    <row r="34" spans="1:8" ht="21" customHeight="1" x14ac:dyDescent="0.3">
      <c r="A34" s="30"/>
      <c r="B34" s="64" t="s">
        <v>23</v>
      </c>
      <c r="C34" s="65"/>
      <c r="D34" s="65"/>
      <c r="E34" s="65"/>
      <c r="F34" s="65"/>
      <c r="G34" s="65"/>
      <c r="H34" s="66"/>
    </row>
    <row r="35" spans="1:8" ht="21" customHeight="1" x14ac:dyDescent="0.3">
      <c r="A35" s="36"/>
      <c r="B35" s="67"/>
      <c r="C35" s="68"/>
      <c r="D35" s="68"/>
      <c r="E35" s="68"/>
      <c r="F35" s="68"/>
      <c r="G35" s="68"/>
      <c r="H35" s="69"/>
    </row>
    <row r="36" spans="1:8" ht="63" customHeight="1" x14ac:dyDescent="0.3">
      <c r="A36" s="36"/>
      <c r="B36" s="3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16"/>
      <c r="H36" s="5" t="s">
        <v>9</v>
      </c>
    </row>
    <row r="37" spans="1:8" ht="21" customHeight="1" x14ac:dyDescent="0.3">
      <c r="A37" s="6">
        <v>17</v>
      </c>
      <c r="B37" s="37" t="s">
        <v>24</v>
      </c>
      <c r="C37" s="38">
        <v>5</v>
      </c>
      <c r="D37" s="38">
        <v>0.6</v>
      </c>
      <c r="E37" s="38">
        <f>C37*D37</f>
        <v>3</v>
      </c>
      <c r="F37" s="48"/>
      <c r="G37" s="39"/>
      <c r="H37" s="9">
        <f t="shared" ref="H37:H38" si="5">(F37*D37)</f>
        <v>0</v>
      </c>
    </row>
    <row r="38" spans="1:8" ht="40.5" customHeight="1" x14ac:dyDescent="0.3">
      <c r="A38" s="6">
        <v>18</v>
      </c>
      <c r="B38" s="7" t="s">
        <v>25</v>
      </c>
      <c r="C38" s="40">
        <v>4</v>
      </c>
      <c r="D38" s="40">
        <v>1.75</v>
      </c>
      <c r="E38" s="40">
        <f>C38*D38</f>
        <v>7</v>
      </c>
      <c r="F38" s="48"/>
      <c r="G38" s="39"/>
      <c r="H38" s="9">
        <f t="shared" si="5"/>
        <v>0</v>
      </c>
    </row>
    <row r="39" spans="1:8" ht="21" customHeight="1" x14ac:dyDescent="0.3">
      <c r="B39" s="41" t="s">
        <v>26</v>
      </c>
      <c r="C39" s="42"/>
      <c r="D39" s="42"/>
      <c r="E39" s="42">
        <f>SUM(E37:E38)</f>
        <v>10</v>
      </c>
      <c r="F39" s="42"/>
      <c r="G39" s="42"/>
      <c r="H39" s="43">
        <f>SUM(H37+H38)</f>
        <v>0</v>
      </c>
    </row>
    <row r="40" spans="1:8" ht="21" customHeight="1" x14ac:dyDescent="0.3">
      <c r="B40" s="56" t="s">
        <v>27</v>
      </c>
      <c r="C40" s="57"/>
      <c r="D40" s="57"/>
      <c r="E40" s="57"/>
      <c r="F40" s="57"/>
      <c r="G40" s="57"/>
      <c r="H40" s="58"/>
    </row>
    <row r="41" spans="1:8" ht="21" customHeight="1" x14ac:dyDescent="0.3">
      <c r="B41" s="50"/>
      <c r="C41" s="51"/>
      <c r="D41" s="51"/>
      <c r="E41" s="51"/>
      <c r="F41" s="51"/>
      <c r="G41" s="51"/>
      <c r="H41" s="52"/>
    </row>
    <row r="42" spans="1:8" ht="21" customHeight="1" x14ac:dyDescent="0.3">
      <c r="B42" s="50"/>
      <c r="C42" s="51"/>
      <c r="D42" s="51"/>
      <c r="E42" s="51"/>
      <c r="F42" s="51"/>
      <c r="G42" s="51"/>
      <c r="H42" s="52"/>
    </row>
    <row r="43" spans="1:8" ht="21" customHeight="1" x14ac:dyDescent="0.3">
      <c r="B43" s="50"/>
      <c r="C43" s="51"/>
      <c r="D43" s="51"/>
      <c r="E43" s="51"/>
      <c r="F43" s="51"/>
      <c r="G43" s="51"/>
      <c r="H43" s="52"/>
    </row>
    <row r="44" spans="1:8" ht="21" customHeight="1" x14ac:dyDescent="0.3">
      <c r="B44" s="50"/>
      <c r="C44" s="51"/>
      <c r="D44" s="51"/>
      <c r="E44" s="51"/>
      <c r="F44" s="51"/>
      <c r="G44" s="51"/>
      <c r="H44" s="52"/>
    </row>
    <row r="45" spans="1:8" ht="18" customHeight="1" x14ac:dyDescent="0.3">
      <c r="B45" s="53"/>
      <c r="C45" s="54"/>
      <c r="D45" s="54"/>
      <c r="E45" s="54"/>
      <c r="F45" s="54"/>
      <c r="G45" s="54"/>
      <c r="H45" s="55"/>
    </row>
  </sheetData>
  <sheetProtection algorithmName="SHA-512" hashValue="QRHYj8aJFvht2LHd7VPpFhSQX0lrCdEWQme9XdyfVMb+VDkNjKglWP4p+JSS15jIBX8swoad8FfYO0Y9qSiOYQ==" saltValue="2fkGFIyjp12ZddUX/kuTjw==" spinCount="100000" sheet="1" objects="1" scenarios="1"/>
  <protectedRanges>
    <protectedRange sqref="B40 F37:F38 F8:G9 F11:G11 F15:F16 F20:G21 F25:F32" name="Intervalo2"/>
    <protectedRange sqref="B5:D5" name="Intervalo1"/>
  </protectedRanges>
  <mergeCells count="23">
    <mergeCell ref="A12:A14"/>
    <mergeCell ref="A17:A19"/>
    <mergeCell ref="A22:A24"/>
    <mergeCell ref="B1:H1"/>
    <mergeCell ref="B2:H2"/>
    <mergeCell ref="B3:H3"/>
    <mergeCell ref="B4:D4"/>
    <mergeCell ref="E4:H4"/>
    <mergeCell ref="B5:D5"/>
    <mergeCell ref="E5:H5"/>
    <mergeCell ref="B6:H6"/>
    <mergeCell ref="C9:C10"/>
    <mergeCell ref="D9:D10"/>
    <mergeCell ref="E9:E10"/>
    <mergeCell ref="F9:F10"/>
    <mergeCell ref="G9:G10"/>
    <mergeCell ref="B41:H45"/>
    <mergeCell ref="B40:H40"/>
    <mergeCell ref="H9:H10"/>
    <mergeCell ref="B13:H13"/>
    <mergeCell ref="B18:H18"/>
    <mergeCell ref="B23:H23"/>
    <mergeCell ref="B34:H35"/>
  </mergeCells>
  <dataValidations count="19">
    <dataValidation type="decimal" allowBlank="1" showInputMessage="1" showErrorMessage="1" error="VALOR INVÁIDO" prompt=" - " sqref="F21" xr:uid="{00000000-0002-0000-0000-000000000000}">
      <formula1>0</formula1>
      <formula2>8</formula2>
    </dataValidation>
    <dataValidation type="whole" allowBlank="1" showInputMessage="1" showErrorMessage="1" error="VALOR INVÁIDO" prompt=" - " sqref="G20" xr:uid="{00000000-0002-0000-0000-000001000000}">
      <formula1>6</formula1>
      <formula2>12</formula2>
    </dataValidation>
    <dataValidation type="decimal" allowBlank="1" showInputMessage="1" showErrorMessage="1" prompt=" - " sqref="G15 G31" xr:uid="{00000000-0002-0000-0000-000002000000}">
      <formula1>0</formula1>
      <formula2>6</formula2>
    </dataValidation>
    <dataValidation type="decimal" allowBlank="1" showInputMessage="1" showErrorMessage="1" prompt=" - " sqref="G28 G32" xr:uid="{00000000-0002-0000-0000-000003000000}">
      <formula1>0</formula1>
      <formula2>2</formula2>
    </dataValidation>
    <dataValidation type="whole" allowBlank="1" showInputMessage="1" showErrorMessage="1" error="VALOR INVÁLIDO" prompt=" - " sqref="G21" xr:uid="{00000000-0002-0000-0000-000004000000}">
      <formula1>6</formula1>
      <formula2>48</formula2>
    </dataValidation>
    <dataValidation type="decimal" allowBlank="1" showInputMessage="1" showErrorMessage="1" prompt=" - " sqref="G38" xr:uid="{00000000-0002-0000-0000-000005000000}">
      <formula1>0</formula1>
      <formula2>3</formula2>
    </dataValidation>
    <dataValidation type="decimal" allowBlank="1" showInputMessage="1" showErrorMessage="1" prompt=" - " sqref="G27 G29:G30 G37 F11" xr:uid="{00000000-0002-0000-0000-000006000000}">
      <formula1>0</formula1>
      <formula2>4</formula2>
    </dataValidation>
    <dataValidation type="decimal" allowBlank="1" showInputMessage="1" showErrorMessage="1" prompt=" - " sqref="G16" xr:uid="{00000000-0002-0000-0000-000007000000}">
      <formula1>0</formula1>
      <formula2>5</formula2>
    </dataValidation>
    <dataValidation type="decimal" allowBlank="1" showInputMessage="1" showErrorMessage="1" error="VALOR INVÁLIDO" sqref="F8" xr:uid="{00000000-0002-0000-0000-000008000000}">
      <formula1>0</formula1>
      <formula2>8</formula2>
    </dataValidation>
    <dataValidation type="whole" allowBlank="1" showInputMessage="1" showErrorMessage="1" error="VALOR INVÁLIDO" sqref="G8" xr:uid="{00000000-0002-0000-0000-000009000000}">
      <formula1>6</formula1>
      <formula2>48</formula2>
    </dataValidation>
    <dataValidation type="decimal" allowBlank="1" showInputMessage="1" showErrorMessage="1" error="VALOR INVÁLIDO" sqref="F9:F10" xr:uid="{00000000-0002-0000-0000-00000A000000}">
      <formula1>0</formula1>
      <formula2>10</formula2>
    </dataValidation>
    <dataValidation type="whole" allowBlank="1" showInputMessage="1" showErrorMessage="1" error="VALOR INVÁLIDO" sqref="G9:G10" xr:uid="{00000000-0002-0000-0000-00000B000000}">
      <formula1>6</formula1>
      <formula2>60</formula2>
    </dataValidation>
    <dataValidation type="whole" allowBlank="1" showInputMessage="1" showErrorMessage="1" error="VALOR INVÁLIDO" prompt=" - " sqref="G11" xr:uid="{00000000-0002-0000-0000-00000C000000}">
      <formula1>6</formula1>
      <formula2>24</formula2>
    </dataValidation>
    <dataValidation type="whole" allowBlank="1" showInputMessage="1" showErrorMessage="1" error="VALOR INVÁLIDO" prompt=" - " sqref="F15 F31" xr:uid="{00000000-0002-0000-0000-00000D000000}">
      <formula1>0</formula1>
      <formula2>6</formula2>
    </dataValidation>
    <dataValidation type="whole" allowBlank="1" showInputMessage="1" showErrorMessage="1" error="VALOR INVÁLIDO" prompt=" - " sqref="F16 F29 F37" xr:uid="{00000000-0002-0000-0000-00000E000000}">
      <formula1>0</formula1>
      <formula2>5</formula2>
    </dataValidation>
    <dataValidation type="decimal" allowBlank="1" showInputMessage="1" showErrorMessage="1" error="VALOR INVÁIDO" prompt=" - " sqref="F20" xr:uid="{00000000-0002-0000-0000-00000F000000}">
      <formula1>0</formula1>
      <formula2>2</formula2>
    </dataValidation>
    <dataValidation type="whole" allowBlank="1" showInputMessage="1" showErrorMessage="1" error="VALOR INVÁLIDO" prompt=" - " sqref="F25 F26 F27 F28 F30 F38" xr:uid="{00000000-0002-0000-0000-000010000000}">
      <formula1>0</formula1>
      <formula2>4</formula2>
    </dataValidation>
    <dataValidation type="whole" allowBlank="1" showInputMessage="1" showErrorMessage="1" error="VALOR INVÁLIDO" prompt=" - " sqref="F32" xr:uid="{00000000-0002-0000-0000-000011000000}">
      <formula1>0</formula1>
      <formula2>2</formula2>
    </dataValidation>
    <dataValidation type="whole" allowBlank="1" showInputMessage="1" showErrorMessage="1" sqref="F22" xr:uid="{00000000-0002-0000-0000-000012000000}">
      <formula1>6</formula1>
      <formula2>8</formula2>
    </dataValidation>
  </dataValidation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Miranda</dc:creator>
  <cp:lastModifiedBy>MARGARETH</cp:lastModifiedBy>
  <dcterms:created xsi:type="dcterms:W3CDTF">2016-06-08T16:33:07Z</dcterms:created>
  <dcterms:modified xsi:type="dcterms:W3CDTF">2024-02-15T19:01:12Z</dcterms:modified>
</cp:coreProperties>
</file>