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\Downloads\"/>
    </mc:Choice>
  </mc:AlternateContent>
  <bookViews>
    <workbookView showSheetTabs="0" xWindow="0" yWindow="0" windowWidth="24000" windowHeight="9630" tabRatio="526"/>
  </bookViews>
  <sheets>
    <sheet name="Preenchimento" sheetId="1" r:id="rId1"/>
    <sheet name="Secretaria" sheetId="3" r:id="rId2"/>
    <sheet name="Bas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AJ2" i="3" l="1"/>
  <c r="AK2" i="3"/>
  <c r="AQ2" i="3"/>
  <c r="AR2" i="3"/>
  <c r="AX2" i="3"/>
  <c r="AY2" i="3"/>
  <c r="BE2" i="3"/>
  <c r="BF2" i="3"/>
  <c r="BL2" i="3"/>
  <c r="BM2" i="3"/>
  <c r="BS2" i="3"/>
  <c r="BT2" i="3"/>
  <c r="BZ2" i="3"/>
  <c r="CA2" i="3"/>
  <c r="CG2" i="3"/>
  <c r="CH2" i="3"/>
  <c r="CN2" i="3"/>
  <c r="CO2" i="3"/>
  <c r="CU2" i="3"/>
  <c r="CV2" i="3"/>
  <c r="DB2" i="3"/>
  <c r="DC2" i="3"/>
  <c r="AD2" i="3"/>
  <c r="AC2" i="3"/>
  <c r="C38" i="1" l="1"/>
  <c r="M2" i="3" s="1"/>
  <c r="CI2" i="3" l="1"/>
  <c r="CJ2" i="3"/>
  <c r="CK2" i="3"/>
  <c r="CL2" i="3"/>
  <c r="CM2" i="3"/>
  <c r="CP2" i="3"/>
  <c r="CQ2" i="3"/>
  <c r="CR2" i="3"/>
  <c r="CS2" i="3"/>
  <c r="CT2" i="3"/>
  <c r="CW2" i="3"/>
  <c r="CX2" i="3"/>
  <c r="CY2" i="3"/>
  <c r="CZ2" i="3"/>
  <c r="DA2" i="3"/>
  <c r="AL2" i="3"/>
  <c r="AM2" i="3"/>
  <c r="AN2" i="3"/>
  <c r="AO2" i="3"/>
  <c r="AP2" i="3"/>
  <c r="AS2" i="3"/>
  <c r="AT2" i="3"/>
  <c r="AU2" i="3"/>
  <c r="AV2" i="3"/>
  <c r="AW2" i="3"/>
  <c r="AZ2" i="3"/>
  <c r="BA2" i="3"/>
  <c r="BB2" i="3"/>
  <c r="BC2" i="3"/>
  <c r="BD2" i="3"/>
  <c r="BG2" i="3"/>
  <c r="BH2" i="3"/>
  <c r="BI2" i="3"/>
  <c r="BJ2" i="3"/>
  <c r="BK2" i="3"/>
  <c r="BN2" i="3"/>
  <c r="BO2" i="3"/>
  <c r="BP2" i="3"/>
  <c r="BQ2" i="3"/>
  <c r="BR2" i="3"/>
  <c r="BU2" i="3"/>
  <c r="BV2" i="3"/>
  <c r="BW2" i="3"/>
  <c r="BX2" i="3"/>
  <c r="BY2" i="3"/>
  <c r="CB2" i="3"/>
  <c r="CC2" i="3"/>
  <c r="CD2" i="3"/>
  <c r="CE2" i="3"/>
  <c r="CF2" i="3"/>
  <c r="AG2" i="3"/>
  <c r="AH2" i="3"/>
  <c r="AI2" i="3"/>
  <c r="AE2" i="3"/>
  <c r="AB2" i="3"/>
  <c r="AA2" i="3"/>
  <c r="Z2" i="3"/>
  <c r="X2" i="3"/>
  <c r="W2" i="3"/>
  <c r="V2" i="3"/>
  <c r="U2" i="3"/>
  <c r="T2" i="3"/>
  <c r="S2" i="3"/>
  <c r="C2" i="3" l="1"/>
  <c r="R2" i="3"/>
  <c r="N2" i="3"/>
  <c r="Q2" i="3" s="1"/>
  <c r="L2" i="3"/>
  <c r="J2" i="3"/>
  <c r="K2" i="3" s="1"/>
  <c r="I2" i="3"/>
  <c r="H2" i="3"/>
  <c r="G2" i="3"/>
  <c r="D2" i="3"/>
  <c r="E2" i="3" s="1"/>
  <c r="AF2" i="3"/>
  <c r="C18" i="1"/>
  <c r="Y2" i="3" s="1"/>
  <c r="O2" i="3" l="1"/>
  <c r="P2" i="3"/>
</calcChain>
</file>

<file path=xl/sharedStrings.xml><?xml version="1.0" encoding="utf-8"?>
<sst xmlns="http://schemas.openxmlformats.org/spreadsheetml/2006/main" count="183" uniqueCount="175">
  <si>
    <t>Discente:</t>
  </si>
  <si>
    <t>Orientador(a)</t>
  </si>
  <si>
    <t>Orientador(a):</t>
  </si>
  <si>
    <t>Coorientador(a):</t>
  </si>
  <si>
    <t>Titulação</t>
  </si>
  <si>
    <t>Nome completo</t>
  </si>
  <si>
    <t>Na qualidade de</t>
  </si>
  <si>
    <t>E-mail</t>
  </si>
  <si>
    <t>Tipo</t>
  </si>
  <si>
    <t>Dissertação de mestrado</t>
  </si>
  <si>
    <t>Tese de doutorado</t>
  </si>
  <si>
    <t>Área de concentração:</t>
  </si>
  <si>
    <t>Área de concentração</t>
  </si>
  <si>
    <t>Estruturas e Materiais</t>
  </si>
  <si>
    <t>Saneamento e Meio Ambiente</t>
  </si>
  <si>
    <t>Construção Civil</t>
  </si>
  <si>
    <t>Estruturas</t>
  </si>
  <si>
    <t>Engenharia Sanitária e Ambiental</t>
  </si>
  <si>
    <t>Mecânica Aplicada e Computacional  </t>
  </si>
  <si>
    <t>Transportes e Geotecnia</t>
  </si>
  <si>
    <t>Departamentos</t>
  </si>
  <si>
    <t>Matrícula:</t>
  </si>
  <si>
    <t>Início do curso:</t>
  </si>
  <si>
    <t>Nº PPG:</t>
  </si>
  <si>
    <t>Local</t>
  </si>
  <si>
    <t>Instituição (por extenso)</t>
  </si>
  <si>
    <t>Link público:</t>
  </si>
  <si>
    <t>Link moderador:</t>
  </si>
  <si>
    <t>Senha moderador:</t>
  </si>
  <si>
    <t>Membro titular interno</t>
  </si>
  <si>
    <t>Membro titular externo</t>
  </si>
  <si>
    <t>Membro titular externo e Coorientador(a)</t>
  </si>
  <si>
    <t>Orientador(a) e Presidente da Banca</t>
  </si>
  <si>
    <t>Suplente interno</t>
  </si>
  <si>
    <t>Suplente externo</t>
  </si>
  <si>
    <t>Membro titular interno e Presidente da Banca</t>
  </si>
  <si>
    <t>Coorientador(a) e Presidente da Banca</t>
  </si>
  <si>
    <t>Coorientador(a)</t>
  </si>
  <si>
    <t>Membro titular externo (com participação remota, conforme Resolução n. 04/2016-CSPP)</t>
  </si>
  <si>
    <t>Títulação</t>
  </si>
  <si>
    <t>Prof. Dr.</t>
  </si>
  <si>
    <t>Prof.ª Dr.ª</t>
  </si>
  <si>
    <t>Dr.</t>
  </si>
  <si>
    <t>Dr.ª</t>
  </si>
  <si>
    <t>Universidade Federal de Juiz de Fora</t>
  </si>
  <si>
    <t>Tipo de defesa</t>
  </si>
  <si>
    <t>Discente</t>
  </si>
  <si>
    <t>Matrícula</t>
  </si>
  <si>
    <t>Título</t>
  </si>
  <si>
    <t>Data</t>
  </si>
  <si>
    <t>Horário</t>
  </si>
  <si>
    <t>Ano</t>
  </si>
  <si>
    <t>Mês</t>
  </si>
  <si>
    <t>Dia</t>
  </si>
  <si>
    <t>Departamento (da UFJF)</t>
  </si>
  <si>
    <t>Discente primeiro</t>
  </si>
  <si>
    <t>Orientador primeiro</t>
  </si>
  <si>
    <t>Qualificação</t>
  </si>
  <si>
    <t>Tit2</t>
  </si>
  <si>
    <t>Nome3</t>
  </si>
  <si>
    <t>Qualidade4</t>
  </si>
  <si>
    <t>Inst5</t>
  </si>
  <si>
    <t>Tit1</t>
  </si>
  <si>
    <t>Nome1</t>
  </si>
  <si>
    <t>Qualidade1</t>
  </si>
  <si>
    <t>Inst1</t>
  </si>
  <si>
    <t>Nome2</t>
  </si>
  <si>
    <t>Qualidade2</t>
  </si>
  <si>
    <t>Inst2</t>
  </si>
  <si>
    <t>Tit3</t>
  </si>
  <si>
    <t>Qualidade3</t>
  </si>
  <si>
    <t>Inst3</t>
  </si>
  <si>
    <t>Tit4</t>
  </si>
  <si>
    <t>Nome4</t>
  </si>
  <si>
    <t>Inst4</t>
  </si>
  <si>
    <t>Tit5</t>
  </si>
  <si>
    <t>Nome5</t>
  </si>
  <si>
    <t>Qualidade5</t>
  </si>
  <si>
    <t>Tit6</t>
  </si>
  <si>
    <t>Nome6</t>
  </si>
  <si>
    <t>Qualidade6</t>
  </si>
  <si>
    <t>Inst6</t>
  </si>
  <si>
    <t>Tit7</t>
  </si>
  <si>
    <t>Nome7</t>
  </si>
  <si>
    <t>Qualidade7</t>
  </si>
  <si>
    <t>Inst7</t>
  </si>
  <si>
    <t>Tit8</t>
  </si>
  <si>
    <t>Nome8</t>
  </si>
  <si>
    <t>Qualidade8</t>
  </si>
  <si>
    <t>Inst8</t>
  </si>
  <si>
    <t>Tit9</t>
  </si>
  <si>
    <t>Nome9</t>
  </si>
  <si>
    <t>Qualidade9</t>
  </si>
  <si>
    <t>Inst9</t>
  </si>
  <si>
    <t>Tit10</t>
  </si>
  <si>
    <t>Nome10</t>
  </si>
  <si>
    <t>Qualidade10</t>
  </si>
  <si>
    <t>Inst10</t>
  </si>
  <si>
    <t>Tit11</t>
  </si>
  <si>
    <t>Nome11</t>
  </si>
  <si>
    <t>Qualidade11</t>
  </si>
  <si>
    <t>Inst11</t>
  </si>
  <si>
    <t>Tit12</t>
  </si>
  <si>
    <t>Nome12</t>
  </si>
  <si>
    <t>Qualidade12</t>
  </si>
  <si>
    <t>Inst12</t>
  </si>
  <si>
    <t>Sessão:</t>
  </si>
  <si>
    <t>Sessão</t>
  </si>
  <si>
    <t>privada</t>
  </si>
  <si>
    <t>pública</t>
  </si>
  <si>
    <t>Tipo de defesa primeiro</t>
  </si>
  <si>
    <t>Início do curso</t>
  </si>
  <si>
    <t>Nº PPG</t>
  </si>
  <si>
    <t>Link público</t>
  </si>
  <si>
    <t>Link moderador</t>
  </si>
  <si>
    <t>Senha moderador</t>
  </si>
  <si>
    <t>BANCA EXAMINADORA</t>
  </si>
  <si>
    <t>Insira, primeiro, os membros titulares e, por último, os membros suplentes.</t>
  </si>
  <si>
    <t>PREENCHIMENTO POR PARTE DA SECRETARIA:</t>
  </si>
  <si>
    <t>https://bit.ly/salaPEC01</t>
  </si>
  <si>
    <t>https://sigam3.ufjf.br/index.php/siga/publico/mconf/join/12505?&amp;linkId=a9c7635148b5a3a4eb8a7c27a6cc7916</t>
  </si>
  <si>
    <t>engciv1</t>
  </si>
  <si>
    <t>Processo de Ata:</t>
  </si>
  <si>
    <t>UFJF</t>
  </si>
  <si>
    <t>Instituição (sigla)</t>
  </si>
  <si>
    <t>InstSigla1</t>
  </si>
  <si>
    <t>InstSigla12</t>
  </si>
  <si>
    <t>InstSigla2</t>
  </si>
  <si>
    <t>InstSigla3</t>
  </si>
  <si>
    <t>InstSigla4</t>
  </si>
  <si>
    <t>InstSigla5</t>
  </si>
  <si>
    <t>InstSigla6</t>
  </si>
  <si>
    <t>InstSigla7</t>
  </si>
  <si>
    <t>InstSigla8</t>
  </si>
  <si>
    <t>InstSigla9</t>
  </si>
  <si>
    <t>InstSigla10</t>
  </si>
  <si>
    <t>InstSigla11</t>
  </si>
  <si>
    <r>
      <t xml:space="preserve">Data </t>
    </r>
    <r>
      <rPr>
        <i/>
        <sz val="11"/>
        <color theme="2" tint="-0.749992370372631"/>
        <rFont val="Calibri"/>
        <family val="2"/>
        <scheme val="minor"/>
      </rPr>
      <t>(dd/mm/aaaa)</t>
    </r>
    <r>
      <rPr>
        <sz val="11"/>
        <color theme="1"/>
        <rFont val="Calibri"/>
        <family val="2"/>
        <scheme val="minor"/>
      </rPr>
      <t>:</t>
    </r>
  </si>
  <si>
    <r>
      <t>Horário</t>
    </r>
    <r>
      <rPr>
        <b/>
        <sz val="11"/>
        <color theme="2" tint="-0.749992370372631"/>
        <rFont val="Calibri"/>
        <family val="2"/>
        <scheme val="minor"/>
      </rPr>
      <t xml:space="preserve"> </t>
    </r>
    <r>
      <rPr>
        <i/>
        <sz val="11"/>
        <color theme="2" tint="-0.749992370372631"/>
        <rFont val="Calibri"/>
        <family val="2"/>
        <scheme val="minor"/>
      </rPr>
      <t>(00h00)</t>
    </r>
    <r>
      <rPr>
        <sz val="11"/>
        <color theme="1"/>
        <rFont val="Calibri"/>
        <family val="2"/>
        <scheme val="minor"/>
      </rPr>
      <t>:</t>
    </r>
  </si>
  <si>
    <t>E-mail do discente:</t>
  </si>
  <si>
    <t>INFORMAÇÕES DO SEMINÁRIO DE QUALIFICAÇÃO</t>
  </si>
  <si>
    <t>Título do trabalho:</t>
  </si>
  <si>
    <t>Seminário de qualificação</t>
  </si>
  <si>
    <t>Local ou link:</t>
  </si>
  <si>
    <t>presencial</t>
  </si>
  <si>
    <t>Nome do local na Ata:</t>
  </si>
  <si>
    <t>virtual</t>
  </si>
  <si>
    <t>semipresencial</t>
  </si>
  <si>
    <t>Email1</t>
  </si>
  <si>
    <t>Dep1</t>
  </si>
  <si>
    <t>Email12</t>
  </si>
  <si>
    <t>Email2</t>
  </si>
  <si>
    <t>Dep2</t>
  </si>
  <si>
    <t>Email3</t>
  </si>
  <si>
    <t>Dep3</t>
  </si>
  <si>
    <t>Email4</t>
  </si>
  <si>
    <t>Dep4</t>
  </si>
  <si>
    <t>Dep5</t>
  </si>
  <si>
    <t>Email5</t>
  </si>
  <si>
    <t>Dep6</t>
  </si>
  <si>
    <t>Email6</t>
  </si>
  <si>
    <t>Dep7</t>
  </si>
  <si>
    <t>Email7</t>
  </si>
  <si>
    <t>Dep8</t>
  </si>
  <si>
    <t>Email8</t>
  </si>
  <si>
    <t>Dep9</t>
  </si>
  <si>
    <t>Email9</t>
  </si>
  <si>
    <t>Dep10</t>
  </si>
  <si>
    <t>Email10</t>
  </si>
  <si>
    <t>Dep11</t>
  </si>
  <si>
    <t>Email11</t>
  </si>
  <si>
    <t>Dep12</t>
  </si>
  <si>
    <t>Email discente</t>
  </si>
  <si>
    <r>
      <t xml:space="preserve">Observação: Você pode colar no campo acima um link pré-agendado de uma videoconferência do </t>
    </r>
    <r>
      <rPr>
        <b/>
        <i/>
        <sz val="10"/>
        <rFont val="Calibri"/>
        <family val="2"/>
        <scheme val="minor"/>
      </rPr>
      <t>Google Meet</t>
    </r>
    <r>
      <rPr>
        <i/>
        <sz val="10"/>
        <rFont val="Calibri"/>
        <family val="2"/>
        <scheme val="minor"/>
      </rPr>
      <t xml:space="preserve"> (usando uma conta institucional da UFJF). Contudo, se o campo estiver em branco, a Secretaria do PEC providenciará o link de acesso para sala de webconferência na plataforma </t>
    </r>
    <r>
      <rPr>
        <b/>
        <i/>
        <sz val="10"/>
        <rFont val="Calibri"/>
        <family val="2"/>
        <scheme val="minor"/>
      </rPr>
      <t>BigBlueButton.</t>
    </r>
  </si>
  <si>
    <t>Modalidade da sessão: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</si>
</sst>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gradientFill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6" fillId="0" borderId="0" xfId="0" applyFont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5" borderId="0" xfId="0" applyFont="1" applyFill="1" applyBorder="1" applyAlignment="1">
      <alignment horizontal="right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8" fillId="7" borderId="0" xfId="0" applyNumberFormat="1" applyFont="1" applyFill="1" applyBorder="1" applyAlignment="1">
      <alignment horizontal="left" vertical="center"/>
    </xf>
    <xf numFmtId="0" fontId="0" fillId="7" borderId="0" xfId="0" applyFill="1" applyAlignment="1">
      <alignment vertical="center"/>
    </xf>
    <xf numFmtId="0" fontId="12" fillId="7" borderId="0" xfId="0" applyNumberFormat="1" applyFont="1" applyFill="1" applyBorder="1" applyAlignment="1">
      <alignment horizontal="left" vertical="center"/>
    </xf>
    <xf numFmtId="0" fontId="3" fillId="0" borderId="9" xfId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3" fillId="0" borderId="11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</cellXfs>
  <cellStyles count="2">
    <cellStyle name="Hiperlink" xfId="1" builtinId="8"/>
    <cellStyle name="Normal" xfId="0" builtinId="0"/>
  </cellStyles>
  <dxfs count="12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8181"/>
      <color rgb="FFFF89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a2" displayName="Tabela2" ref="B17:H29" totalsRowShown="0" headerRowDxfId="120" dataDxfId="118" headerRowBorderDxfId="119" tableBorderDxfId="117">
  <tableColumns count="7">
    <tableColumn id="1" name="Titulação" dataDxfId="116"/>
    <tableColumn id="2" name="Nome completo" dataDxfId="115"/>
    <tableColumn id="3" name="Na qualidade de" dataDxfId="114"/>
    <tableColumn id="4" name="Instituição (por extenso)" dataDxfId="113"/>
    <tableColumn id="7" name="Instituição (sigla)" dataDxfId="112"/>
    <tableColumn id="5" name="Departamento (da UFJF)" dataDxfId="111"/>
    <tableColumn id="6" name="E-mail" dataDxfId="11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1:DC2" totalsRowShown="0" headerRowDxfId="109" dataDxfId="108">
  <autoFilter ref="A1:DC2"/>
  <tableColumns count="107">
    <tableColumn id="1" name="Tipo de defesa" dataDxfId="107"/>
    <tableColumn id="69" name="Tipo de defesa primeiro" dataDxfId="106"/>
    <tableColumn id="68" name="Sessão" dataDxfId="105">
      <calculatedColumnFormula>Preenchimento!C4</calculatedColumnFormula>
    </tableColumn>
    <tableColumn id="2" name="Discente" dataDxfId="104">
      <calculatedColumnFormula>Preenchimento!C5</calculatedColumnFormula>
    </tableColumn>
    <tableColumn id="3" name="Discente primeiro" dataDxfId="103">
      <calculatedColumnFormula>LEFT(D2,SEARCH(" ",D2)-1)</calculatedColumnFormula>
    </tableColumn>
    <tableColumn id="107" name="Email discente" dataDxfId="102">
      <calculatedColumnFormula>Preenchimento!C6</calculatedColumnFormula>
    </tableColumn>
    <tableColumn id="4" name="Matrícula" dataDxfId="101">
      <calculatedColumnFormula>Preenchimento!C7</calculatedColumnFormula>
    </tableColumn>
    <tableColumn id="5" name="Área de concentração" dataDxfId="100">
      <calculatedColumnFormula>Preenchimento!C8</calculatedColumnFormula>
    </tableColumn>
    <tableColumn id="6" name="Título" dataDxfId="99">
      <calculatedColumnFormula>Preenchimento!E4</calculatedColumnFormula>
    </tableColumn>
    <tableColumn id="7" name="Orientador(a)" dataDxfId="98">
      <calculatedColumnFormula>Preenchimento!C9</calculatedColumnFormula>
    </tableColumn>
    <tableColumn id="8" name="Orientador primeiro" dataDxfId="97">
      <calculatedColumnFormula>LEFT(J2,SEARCH(" ",J2)-1)</calculatedColumnFormula>
    </tableColumn>
    <tableColumn id="9" name="Coorientador(a)" dataDxfId="96">
      <calculatedColumnFormula>Preenchimento!C10</calculatedColumnFormula>
    </tableColumn>
    <tableColumn id="10" name="Local" dataDxfId="95">
      <calculatedColumnFormula>Preenchimento!C38</calculatedColumnFormula>
    </tableColumn>
    <tableColumn id="11" name="Data" dataDxfId="94">
      <calculatedColumnFormula>Preenchimento!C12</calculatedColumnFormula>
    </tableColumn>
    <tableColumn id="12" name="Dia" dataDxfId="93">
      <calculatedColumnFormula>TEXT(N2,"DD")</calculatedColumnFormula>
    </tableColumn>
    <tableColumn id="13" name="Mês" dataDxfId="92">
      <calculatedColumnFormula>TEXT(N2,"MMMM")</calculatedColumnFormula>
    </tableColumn>
    <tableColumn id="14" name="Ano" dataDxfId="91">
      <calculatedColumnFormula>TEXT(N2,"AAAA")</calculatedColumnFormula>
    </tableColumn>
    <tableColumn id="15" name="Horário" dataDxfId="90">
      <calculatedColumnFormula>Preenchimento!C13</calculatedColumnFormula>
    </tableColumn>
    <tableColumn id="71" name="Início do curso" dataDxfId="89">
      <calculatedColumnFormula>Preenchimento!C36</calculatedColumnFormula>
    </tableColumn>
    <tableColumn id="72" name="Nº PPG" dataDxfId="88">
      <calculatedColumnFormula>Preenchimento!C37</calculatedColumnFormula>
    </tableColumn>
    <tableColumn id="73" name="Link público" dataDxfId="87">
      <calculatedColumnFormula>Preenchimento!C39</calculatedColumnFormula>
    </tableColumn>
    <tableColumn id="74" name="Link moderador" dataDxfId="86">
      <calculatedColumnFormula>Preenchimento!C40</calculatedColumnFormula>
    </tableColumn>
    <tableColumn id="75" name="Senha moderador" dataDxfId="85">
      <calculatedColumnFormula>Preenchimento!C41</calculatedColumnFormula>
    </tableColumn>
    <tableColumn id="16" name="Tit1" dataDxfId="84">
      <calculatedColumnFormula>Preenchimento!B18</calculatedColumnFormula>
    </tableColumn>
    <tableColumn id="17" name="Nome1" dataDxfId="83">
      <calculatedColumnFormula>Preenchimento!C18</calculatedColumnFormula>
    </tableColumn>
    <tableColumn id="18" name="Qualidade1" dataDxfId="82">
      <calculatedColumnFormula>Preenchimento!D18</calculatedColumnFormula>
    </tableColumn>
    <tableColumn id="19" name="Inst1" dataDxfId="81">
      <calculatedColumnFormula>Preenchimento!E18</calculatedColumnFormula>
    </tableColumn>
    <tableColumn id="24" name="InstSigla1" dataDxfId="80">
      <calculatedColumnFormula>Preenchimento!F18</calculatedColumnFormula>
    </tableColumn>
    <tableColumn id="70" name="Dep1" dataDxfId="79">
      <calculatedColumnFormula>Preenchimento!G18</calculatedColumnFormula>
    </tableColumn>
    <tableColumn id="84" name="Email1" dataDxfId="78">
      <calculatedColumnFormula>Preenchimento!H18</calculatedColumnFormula>
    </tableColumn>
    <tableColumn id="20" name="Tit2" dataDxfId="77">
      <calculatedColumnFormula>Preenchimento!B19</calculatedColumnFormula>
    </tableColumn>
    <tableColumn id="21" name="Nome2" dataDxfId="76">
      <calculatedColumnFormula>Preenchimento!C19</calculatedColumnFormula>
    </tableColumn>
    <tableColumn id="22" name="Qualidade2" dataDxfId="75">
      <calculatedColumnFormula>Preenchimento!D19</calculatedColumnFormula>
    </tableColumn>
    <tableColumn id="23" name="Inst2" dataDxfId="74">
      <calculatedColumnFormula>Preenchimento!E19</calculatedColumnFormula>
    </tableColumn>
    <tableColumn id="25" name="InstSigla2" dataDxfId="73">
      <calculatedColumnFormula>Preenchimento!F19</calculatedColumnFormula>
    </tableColumn>
    <tableColumn id="85" name="Dep2">
      <calculatedColumnFormula>Preenchimento!G19</calculatedColumnFormula>
    </tableColumn>
    <tableColumn id="86" name="Email2">
      <calculatedColumnFormula>Preenchimento!H19</calculatedColumnFormula>
    </tableColumn>
    <tableColumn id="28" name="Tit3" dataDxfId="72">
      <calculatedColumnFormula>Preenchimento!B20</calculatedColumnFormula>
    </tableColumn>
    <tableColumn id="29" name="Nome3" dataDxfId="71">
      <calculatedColumnFormula>Preenchimento!C20</calculatedColumnFormula>
    </tableColumn>
    <tableColumn id="30" name="Qualidade3" dataDxfId="70">
      <calculatedColumnFormula>Preenchimento!D20</calculatedColumnFormula>
    </tableColumn>
    <tableColumn id="31" name="Inst3" dataDxfId="69">
      <calculatedColumnFormula>Preenchimento!E20</calculatedColumnFormula>
    </tableColumn>
    <tableColumn id="26" name="InstSigla3" dataDxfId="68">
      <calculatedColumnFormula>Preenchimento!F20</calculatedColumnFormula>
    </tableColumn>
    <tableColumn id="87" name="Dep3">
      <calculatedColumnFormula>Preenchimento!G20</calculatedColumnFormula>
    </tableColumn>
    <tableColumn id="88" name="Email3">
      <calculatedColumnFormula>Preenchimento!H20</calculatedColumnFormula>
    </tableColumn>
    <tableColumn id="32" name="Tit4" dataDxfId="67">
      <calculatedColumnFormula>Preenchimento!B21</calculatedColumnFormula>
    </tableColumn>
    <tableColumn id="33" name="Nome4" dataDxfId="66">
      <calculatedColumnFormula>Preenchimento!C21</calculatedColumnFormula>
    </tableColumn>
    <tableColumn id="34" name="Qualidade4" dataDxfId="65">
      <calculatedColumnFormula>Preenchimento!D21</calculatedColumnFormula>
    </tableColumn>
    <tableColumn id="35" name="Inst4" dataDxfId="64">
      <calculatedColumnFormula>Preenchimento!E21</calculatedColumnFormula>
    </tableColumn>
    <tableColumn id="27" name="InstSigla4" dataDxfId="63">
      <calculatedColumnFormula>Preenchimento!F21</calculatedColumnFormula>
    </tableColumn>
    <tableColumn id="89" name="Dep4">
      <calculatedColumnFormula>Preenchimento!G21</calculatedColumnFormula>
    </tableColumn>
    <tableColumn id="90" name="Email4">
      <calculatedColumnFormula>Preenchimento!H21</calculatedColumnFormula>
    </tableColumn>
    <tableColumn id="36" name="Tit5" dataDxfId="62">
      <calculatedColumnFormula>Preenchimento!B22</calculatedColumnFormula>
    </tableColumn>
    <tableColumn id="37" name="Nome5" dataDxfId="61">
      <calculatedColumnFormula>Preenchimento!C22</calculatedColumnFormula>
    </tableColumn>
    <tableColumn id="38" name="Qualidade5" dataDxfId="60">
      <calculatedColumnFormula>Preenchimento!D22</calculatedColumnFormula>
    </tableColumn>
    <tableColumn id="39" name="Inst5" dataDxfId="59">
      <calculatedColumnFormula>Preenchimento!E22</calculatedColumnFormula>
    </tableColumn>
    <tableColumn id="76" name="InstSigla5" dataDxfId="58">
      <calculatedColumnFormula>Preenchimento!F22</calculatedColumnFormula>
    </tableColumn>
    <tableColumn id="91" name="Dep5">
      <calculatedColumnFormula>Preenchimento!G22</calculatedColumnFormula>
    </tableColumn>
    <tableColumn id="92" name="Email5">
      <calculatedColumnFormula>Preenchimento!H22</calculatedColumnFormula>
    </tableColumn>
    <tableColumn id="40" name="Tit6" dataDxfId="57">
      <calculatedColumnFormula>Preenchimento!B23</calculatedColumnFormula>
    </tableColumn>
    <tableColumn id="41" name="Nome6" dataDxfId="56">
      <calculatedColumnFormula>Preenchimento!C23</calculatedColumnFormula>
    </tableColumn>
    <tableColumn id="42" name="Qualidade6" dataDxfId="55">
      <calculatedColumnFormula>Preenchimento!D23</calculatedColumnFormula>
    </tableColumn>
    <tableColumn id="43" name="Inst6" dataDxfId="54">
      <calculatedColumnFormula>Preenchimento!E23</calculatedColumnFormula>
    </tableColumn>
    <tableColumn id="77" name="InstSigla6" dataDxfId="53">
      <calculatedColumnFormula>Preenchimento!F23</calculatedColumnFormula>
    </tableColumn>
    <tableColumn id="93" name="Dep6">
      <calculatedColumnFormula>Preenchimento!G23</calculatedColumnFormula>
    </tableColumn>
    <tableColumn id="94" name="Email6">
      <calculatedColumnFormula>Preenchimento!H23</calculatedColumnFormula>
    </tableColumn>
    <tableColumn id="44" name="Tit7" dataDxfId="52">
      <calculatedColumnFormula>Preenchimento!B24</calculatedColumnFormula>
    </tableColumn>
    <tableColumn id="45" name="Nome7" dataDxfId="51">
      <calculatedColumnFormula>Preenchimento!C24</calculatedColumnFormula>
    </tableColumn>
    <tableColumn id="46" name="Qualidade7" dataDxfId="50">
      <calculatedColumnFormula>Preenchimento!D24</calculatedColumnFormula>
    </tableColumn>
    <tableColumn id="47" name="Inst7" dataDxfId="49">
      <calculatedColumnFormula>Preenchimento!E24</calculatedColumnFormula>
    </tableColumn>
    <tableColumn id="78" name="InstSigla7" dataDxfId="48">
      <calculatedColumnFormula>Preenchimento!F24</calculatedColumnFormula>
    </tableColumn>
    <tableColumn id="95" name="Dep7">
      <calculatedColumnFormula>Preenchimento!G24</calculatedColumnFormula>
    </tableColumn>
    <tableColumn id="96" name="Email7">
      <calculatedColumnFormula>Preenchimento!H24</calculatedColumnFormula>
    </tableColumn>
    <tableColumn id="48" name="Tit8" dataDxfId="47">
      <calculatedColumnFormula>Preenchimento!B25</calculatedColumnFormula>
    </tableColumn>
    <tableColumn id="49" name="Nome8" dataDxfId="46">
      <calculatedColumnFormula>Preenchimento!C25</calculatedColumnFormula>
    </tableColumn>
    <tableColumn id="50" name="Qualidade8" dataDxfId="45">
      <calculatedColumnFormula>Preenchimento!D25</calculatedColumnFormula>
    </tableColumn>
    <tableColumn id="51" name="Inst8" dataDxfId="44">
      <calculatedColumnFormula>Preenchimento!E25</calculatedColumnFormula>
    </tableColumn>
    <tableColumn id="79" name="InstSigla8" dataDxfId="43">
      <calculatedColumnFormula>Preenchimento!F25</calculatedColumnFormula>
    </tableColumn>
    <tableColumn id="97" name="Dep8">
      <calculatedColumnFormula>Preenchimento!G25</calculatedColumnFormula>
    </tableColumn>
    <tableColumn id="98" name="Email8">
      <calculatedColumnFormula>Preenchimento!H25</calculatedColumnFormula>
    </tableColumn>
    <tableColumn id="52" name="Tit9" dataDxfId="42">
      <calculatedColumnFormula>Preenchimento!B26</calculatedColumnFormula>
    </tableColumn>
    <tableColumn id="53" name="Nome9" dataDxfId="41">
      <calculatedColumnFormula>Preenchimento!C26</calculatedColumnFormula>
    </tableColumn>
    <tableColumn id="54" name="Qualidade9" dataDxfId="40">
      <calculatedColumnFormula>Preenchimento!D26</calculatedColumnFormula>
    </tableColumn>
    <tableColumn id="55" name="Inst9" dataDxfId="39">
      <calculatedColumnFormula>Preenchimento!E26</calculatedColumnFormula>
    </tableColumn>
    <tableColumn id="80" name="InstSigla9" dataDxfId="38">
      <calculatedColumnFormula>Preenchimento!F26</calculatedColumnFormula>
    </tableColumn>
    <tableColumn id="99" name="Dep9">
      <calculatedColumnFormula>Preenchimento!G26</calculatedColumnFormula>
    </tableColumn>
    <tableColumn id="100" name="Email9">
      <calculatedColumnFormula>Preenchimento!H26</calculatedColumnFormula>
    </tableColumn>
    <tableColumn id="56" name="Tit10" dataDxfId="37">
      <calculatedColumnFormula>Preenchimento!B27</calculatedColumnFormula>
    </tableColumn>
    <tableColumn id="57" name="Nome10" dataDxfId="36">
      <calculatedColumnFormula>Preenchimento!C27</calculatedColumnFormula>
    </tableColumn>
    <tableColumn id="58" name="Qualidade10" dataDxfId="35">
      <calculatedColumnFormula>Preenchimento!D27</calculatedColumnFormula>
    </tableColumn>
    <tableColumn id="59" name="Inst10" dataDxfId="34">
      <calculatedColumnFormula>Preenchimento!E27</calculatedColumnFormula>
    </tableColumn>
    <tableColumn id="81" name="InstSigla10" dataDxfId="33">
      <calculatedColumnFormula>Preenchimento!F27</calculatedColumnFormula>
    </tableColumn>
    <tableColumn id="101" name="Dep10">
      <calculatedColumnFormula>Preenchimento!G27</calculatedColumnFormula>
    </tableColumn>
    <tableColumn id="102" name="Email10">
      <calculatedColumnFormula>Preenchimento!H27</calculatedColumnFormula>
    </tableColumn>
    <tableColumn id="60" name="Tit11" dataDxfId="32">
      <calculatedColumnFormula>Preenchimento!B28</calculatedColumnFormula>
    </tableColumn>
    <tableColumn id="61" name="Nome11" dataDxfId="31">
      <calculatedColumnFormula>Preenchimento!C28</calculatedColumnFormula>
    </tableColumn>
    <tableColumn id="62" name="Qualidade11" dataDxfId="30">
      <calculatedColumnFormula>Preenchimento!D28</calculatedColumnFormula>
    </tableColumn>
    <tableColumn id="63" name="Inst11" dataDxfId="29">
      <calculatedColumnFormula>Preenchimento!E28</calculatedColumnFormula>
    </tableColumn>
    <tableColumn id="82" name="InstSigla11" dataDxfId="28">
      <calculatedColumnFormula>Preenchimento!F28</calculatedColumnFormula>
    </tableColumn>
    <tableColumn id="103" name="Dep11">
      <calculatedColumnFormula>Preenchimento!G28</calculatedColumnFormula>
    </tableColumn>
    <tableColumn id="104" name="Email11">
      <calculatedColumnFormula>Preenchimento!H28</calculatedColumnFormula>
    </tableColumn>
    <tableColumn id="64" name="Tit12" dataDxfId="27">
      <calculatedColumnFormula>Preenchimento!B29</calculatedColumnFormula>
    </tableColumn>
    <tableColumn id="65" name="Nome12" dataDxfId="26">
      <calculatedColumnFormula>Preenchimento!C29</calculatedColumnFormula>
    </tableColumn>
    <tableColumn id="66" name="Qualidade12" dataDxfId="25">
      <calculatedColumnFormula>Preenchimento!D29</calculatedColumnFormula>
    </tableColumn>
    <tableColumn id="67" name="Inst12" dataDxfId="24">
      <calculatedColumnFormula>Preenchimento!E29</calculatedColumnFormula>
    </tableColumn>
    <tableColumn id="83" name="InstSigla12" dataDxfId="23">
      <calculatedColumnFormula>Preenchimento!F29</calculatedColumnFormula>
    </tableColumn>
    <tableColumn id="105" name="Dep12" dataDxfId="22">
      <calculatedColumnFormula>Preenchimento!G29</calculatedColumnFormula>
    </tableColumn>
    <tableColumn id="106" name="Email12" dataDxfId="21">
      <calculatedColumnFormula>Preenchimento!H29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A1:A4" totalsRowShown="0" headerRowDxfId="20" dataDxfId="19">
  <autoFilter ref="A1:A4"/>
  <tableColumns count="1">
    <tableColumn id="1" name="Tipo" dataDxfId="1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D1:D6" totalsRowShown="0" headerRowDxfId="17" dataDxfId="16">
  <autoFilter ref="D1:D6"/>
  <tableColumns count="1">
    <tableColumn id="1" name="Departamentos" dataDxfId="15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E1:E4" totalsRowShown="0" headerRowDxfId="14" dataDxfId="13">
  <autoFilter ref="E1:E4"/>
  <tableColumns count="1">
    <tableColumn id="1" name="Local" dataDxfId="1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G1:G12" totalsRowShown="0" headerRowDxfId="11" dataDxfId="10">
  <autoFilter ref="G1:G12"/>
  <tableColumns count="1">
    <tableColumn id="1" name="Na qualidade de" dataDxfId="9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F1:F5" totalsRowShown="0" headerRowDxfId="8" dataDxfId="7">
  <autoFilter ref="F1:F5"/>
  <tableColumns count="1">
    <tableColumn id="1" name="Títulação" dataDxfId="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C1:C3" totalsRowShown="0" headerRowDxfId="5" dataDxfId="4">
  <autoFilter ref="C1:C3"/>
  <tableColumns count="1">
    <tableColumn id="1" name="Área de concentração" dataDxfId="3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B1:B3" totalsRowShown="0" headerRowDxfId="2" dataDxfId="1">
  <autoFilter ref="B1:B3"/>
  <tableColumns count="1">
    <tableColumn id="1" name="Sessã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3"/>
  <sheetViews>
    <sheetView showGridLines="0" showRowColHeaders="0" tabSelected="1" zoomScale="95" zoomScaleNormal="95" workbookViewId="0">
      <selection activeCell="B2" sqref="B2:G2"/>
    </sheetView>
  </sheetViews>
  <sheetFormatPr defaultRowHeight="15" x14ac:dyDescent="0.25"/>
  <cols>
    <col min="1" max="1" width="2.85546875" style="3" customWidth="1"/>
    <col min="2" max="2" width="23" style="3" customWidth="1"/>
    <col min="3" max="3" width="41.7109375" style="3" customWidth="1"/>
    <col min="4" max="4" width="31.5703125" style="3" customWidth="1"/>
    <col min="5" max="5" width="36.28515625" style="3" bestFit="1" customWidth="1"/>
    <col min="6" max="6" width="16.28515625" style="3" bestFit="1" customWidth="1"/>
    <col min="7" max="7" width="33.85546875" style="3" customWidth="1"/>
    <col min="8" max="8" width="30.42578125" style="3" customWidth="1"/>
    <col min="9" max="9" width="20.5703125" style="3" customWidth="1"/>
    <col min="10" max="16384" width="9.140625" style="3"/>
  </cols>
  <sheetData>
    <row r="2" spans="2:8" ht="30" customHeight="1" x14ac:dyDescent="0.25">
      <c r="B2" s="34" t="s">
        <v>140</v>
      </c>
      <c r="C2" s="34"/>
      <c r="D2" s="34"/>
      <c r="E2" s="34"/>
      <c r="F2" s="34"/>
      <c r="G2" s="34"/>
    </row>
    <row r="3" spans="2:8" ht="5.0999999999999996" customHeight="1" x14ac:dyDescent="0.25"/>
    <row r="4" spans="2:8" ht="17.100000000000001" customHeight="1" x14ac:dyDescent="0.25">
      <c r="B4" s="19" t="s">
        <v>106</v>
      </c>
      <c r="C4" s="10"/>
      <c r="D4" s="19" t="s">
        <v>141</v>
      </c>
      <c r="E4" s="31"/>
      <c r="F4" s="32"/>
      <c r="G4" s="33"/>
    </row>
    <row r="5" spans="2:8" ht="17.100000000000001" customHeight="1" x14ac:dyDescent="0.25">
      <c r="B5" s="19" t="s">
        <v>0</v>
      </c>
      <c r="C5" s="10"/>
      <c r="D5" s="19" t="s">
        <v>174</v>
      </c>
      <c r="E5" s="31"/>
      <c r="F5" s="32"/>
      <c r="G5" s="33"/>
    </row>
    <row r="6" spans="2:8" ht="17.100000000000001" customHeight="1" x14ac:dyDescent="0.25">
      <c r="B6" s="19" t="s">
        <v>139</v>
      </c>
      <c r="C6" s="10"/>
      <c r="D6" s="19" t="s">
        <v>143</v>
      </c>
      <c r="E6" s="35"/>
      <c r="F6" s="36"/>
      <c r="G6" s="37"/>
    </row>
    <row r="7" spans="2:8" ht="17.100000000000001" customHeight="1" x14ac:dyDescent="0.25">
      <c r="B7" s="19" t="s">
        <v>21</v>
      </c>
      <c r="C7" s="10"/>
      <c r="D7" s="11"/>
      <c r="E7" s="38" t="s">
        <v>173</v>
      </c>
      <c r="F7" s="38"/>
      <c r="G7" s="38"/>
    </row>
    <row r="8" spans="2:8" ht="17.100000000000001" customHeight="1" x14ac:dyDescent="0.25">
      <c r="B8" s="19" t="s">
        <v>11</v>
      </c>
      <c r="C8" s="10"/>
      <c r="D8" s="11"/>
      <c r="E8" s="39"/>
      <c r="F8" s="39"/>
      <c r="G8" s="39"/>
    </row>
    <row r="9" spans="2:8" ht="17.100000000000001" customHeight="1" x14ac:dyDescent="0.25">
      <c r="B9" s="19" t="s">
        <v>2</v>
      </c>
      <c r="C9" s="10"/>
      <c r="E9" s="39"/>
      <c r="F9" s="39"/>
      <c r="G9" s="39"/>
    </row>
    <row r="10" spans="2:8" ht="17.100000000000001" customHeight="1" x14ac:dyDescent="0.25">
      <c r="B10" s="19" t="s">
        <v>3</v>
      </c>
      <c r="C10" s="10"/>
      <c r="D10" s="11"/>
      <c r="E10" s="23"/>
      <c r="F10" s="23"/>
      <c r="G10" s="23"/>
    </row>
    <row r="11" spans="2:8" ht="17.100000000000001" customHeight="1" x14ac:dyDescent="0.25">
      <c r="D11" s="11"/>
      <c r="E11" s="11"/>
      <c r="F11" s="11"/>
    </row>
    <row r="12" spans="2:8" ht="17.100000000000001" customHeight="1" x14ac:dyDescent="0.25">
      <c r="B12" s="19" t="s">
        <v>137</v>
      </c>
      <c r="C12" s="12"/>
      <c r="E12" s="11"/>
      <c r="F12" s="11"/>
    </row>
    <row r="13" spans="2:8" ht="17.100000000000001" customHeight="1" x14ac:dyDescent="0.25">
      <c r="B13" s="19" t="s">
        <v>138</v>
      </c>
      <c r="C13" s="13"/>
      <c r="E13" s="11"/>
      <c r="F13" s="11"/>
      <c r="G13" s="11"/>
      <c r="H13" s="11"/>
    </row>
    <row r="14" spans="2:8" ht="37.5" customHeight="1" x14ac:dyDescent="0.25"/>
    <row r="15" spans="2:8" ht="30" customHeight="1" x14ac:dyDescent="0.25">
      <c r="B15" s="34" t="s">
        <v>116</v>
      </c>
      <c r="C15" s="34"/>
      <c r="D15" s="34"/>
      <c r="E15" s="34"/>
      <c r="F15" s="34"/>
      <c r="G15" s="34"/>
      <c r="H15" s="34"/>
    </row>
    <row r="16" spans="2:8" x14ac:dyDescent="0.25">
      <c r="B16" s="9" t="s">
        <v>117</v>
      </c>
    </row>
    <row r="17" spans="1:8" ht="24.75" customHeight="1" x14ac:dyDescent="0.25">
      <c r="B17" s="20" t="s">
        <v>4</v>
      </c>
      <c r="C17" s="21" t="s">
        <v>5</v>
      </c>
      <c r="D17" s="21" t="s">
        <v>6</v>
      </c>
      <c r="E17" s="21" t="s">
        <v>25</v>
      </c>
      <c r="F17" s="21" t="s">
        <v>124</v>
      </c>
      <c r="G17" s="21" t="s">
        <v>54</v>
      </c>
      <c r="H17" s="22" t="s">
        <v>7</v>
      </c>
    </row>
    <row r="18" spans="1:8" ht="17.100000000000001" customHeight="1" x14ac:dyDescent="0.25">
      <c r="B18" s="14"/>
      <c r="C18" s="15">
        <f>C9</f>
        <v>0</v>
      </c>
      <c r="D18" s="15" t="s">
        <v>32</v>
      </c>
      <c r="E18" s="15" t="s">
        <v>44</v>
      </c>
      <c r="F18" s="15" t="s">
        <v>123</v>
      </c>
      <c r="G18" s="15"/>
      <c r="H18" s="28"/>
    </row>
    <row r="19" spans="1:8" ht="17.100000000000001" customHeight="1" x14ac:dyDescent="0.25">
      <c r="B19" s="14"/>
      <c r="C19" s="15"/>
      <c r="D19" s="15"/>
      <c r="E19" s="15"/>
      <c r="F19" s="15"/>
      <c r="G19" s="15"/>
      <c r="H19" s="16"/>
    </row>
    <row r="20" spans="1:8" ht="17.100000000000001" customHeight="1" x14ac:dyDescent="0.25">
      <c r="B20" s="14"/>
      <c r="C20" s="15"/>
      <c r="D20" s="15"/>
      <c r="E20" s="15"/>
      <c r="F20" s="15"/>
      <c r="G20" s="15"/>
      <c r="H20" s="16"/>
    </row>
    <row r="21" spans="1:8" ht="17.100000000000001" customHeight="1" x14ac:dyDescent="0.25">
      <c r="B21" s="14"/>
      <c r="C21" s="15"/>
      <c r="D21" s="15"/>
      <c r="E21" s="15"/>
      <c r="F21" s="15"/>
      <c r="G21" s="15"/>
      <c r="H21" s="16"/>
    </row>
    <row r="22" spans="1:8" ht="17.100000000000001" customHeight="1" x14ac:dyDescent="0.25">
      <c r="B22" s="14"/>
      <c r="C22" s="15"/>
      <c r="D22" s="15"/>
      <c r="E22" s="15"/>
      <c r="F22" s="15"/>
      <c r="G22" s="15"/>
      <c r="H22" s="29"/>
    </row>
    <row r="23" spans="1:8" ht="17.100000000000001" customHeight="1" x14ac:dyDescent="0.25">
      <c r="A23" s="4"/>
      <c r="B23" s="14"/>
      <c r="C23" s="15"/>
      <c r="D23" s="15"/>
      <c r="E23" s="15"/>
      <c r="F23" s="15"/>
      <c r="G23" s="15"/>
      <c r="H23" s="16"/>
    </row>
    <row r="24" spans="1:8" ht="17.100000000000001" customHeight="1" x14ac:dyDescent="0.25">
      <c r="A24" s="4"/>
      <c r="B24" s="14"/>
      <c r="C24" s="15"/>
      <c r="D24" s="15"/>
      <c r="E24" s="15"/>
      <c r="F24" s="15"/>
      <c r="G24" s="15"/>
      <c r="H24" s="29"/>
    </row>
    <row r="25" spans="1:8" ht="17.100000000000001" customHeight="1" x14ac:dyDescent="0.25">
      <c r="A25" s="4"/>
      <c r="B25" s="14"/>
      <c r="C25" s="15"/>
      <c r="D25" s="15"/>
      <c r="E25" s="15"/>
      <c r="F25" s="15"/>
      <c r="G25" s="15"/>
      <c r="H25" s="16"/>
    </row>
    <row r="26" spans="1:8" ht="17.100000000000001" customHeight="1" x14ac:dyDescent="0.25">
      <c r="A26" s="4"/>
      <c r="B26" s="14"/>
      <c r="C26" s="15"/>
      <c r="D26" s="15"/>
      <c r="E26" s="15"/>
      <c r="F26" s="15"/>
      <c r="G26" s="15"/>
      <c r="H26" s="16"/>
    </row>
    <row r="27" spans="1:8" ht="17.100000000000001" customHeight="1" x14ac:dyDescent="0.25">
      <c r="B27" s="14"/>
      <c r="C27" s="15"/>
      <c r="D27" s="15"/>
      <c r="E27" s="15"/>
      <c r="F27" s="15"/>
      <c r="G27" s="15"/>
      <c r="H27" s="16"/>
    </row>
    <row r="28" spans="1:8" ht="17.100000000000001" customHeight="1" x14ac:dyDescent="0.25">
      <c r="B28" s="14"/>
      <c r="C28" s="15"/>
      <c r="D28" s="15"/>
      <c r="E28" s="15"/>
      <c r="F28" s="15"/>
      <c r="G28" s="15"/>
      <c r="H28" s="28"/>
    </row>
    <row r="29" spans="1:8" ht="17.100000000000001" customHeight="1" x14ac:dyDescent="0.25">
      <c r="B29" s="14"/>
      <c r="C29" s="15"/>
      <c r="D29" s="15"/>
      <c r="E29" s="15"/>
      <c r="F29" s="15"/>
      <c r="G29" s="15"/>
      <c r="H29" s="16"/>
    </row>
    <row r="30" spans="1:8" ht="37.5" customHeight="1" x14ac:dyDescent="0.25"/>
    <row r="31" spans="1:8" ht="37.5" customHeight="1" x14ac:dyDescent="0.25"/>
    <row r="32" spans="1:8" ht="30" customHeight="1" x14ac:dyDescent="0.25">
      <c r="B32" s="30" t="s">
        <v>118</v>
      </c>
      <c r="C32" s="30"/>
      <c r="D32" s="30"/>
      <c r="E32" s="30"/>
      <c r="F32" s="30"/>
      <c r="G32" s="30"/>
      <c r="H32" s="30"/>
    </row>
    <row r="33" spans="2:5" ht="5.0999999999999996" customHeight="1" x14ac:dyDescent="0.25"/>
    <row r="34" spans="2:5" ht="17.100000000000001" customHeight="1" x14ac:dyDescent="0.25">
      <c r="B34" s="17" t="s">
        <v>122</v>
      </c>
      <c r="C34" s="25"/>
      <c r="D34" s="26"/>
      <c r="E34" s="26"/>
    </row>
    <row r="35" spans="2:5" ht="5.0999999999999996" customHeight="1" x14ac:dyDescent="0.25">
      <c r="B35" s="18"/>
      <c r="C35" s="24"/>
    </row>
    <row r="36" spans="2:5" ht="17.100000000000001" customHeight="1" x14ac:dyDescent="0.25">
      <c r="B36" s="17" t="s">
        <v>22</v>
      </c>
      <c r="C36" s="25"/>
      <c r="D36" s="26"/>
      <c r="E36" s="26"/>
    </row>
    <row r="37" spans="2:5" ht="17.100000000000001" customHeight="1" x14ac:dyDescent="0.25">
      <c r="B37" s="17" t="s">
        <v>23</v>
      </c>
      <c r="C37" s="25"/>
      <c r="D37" s="26"/>
      <c r="E37" s="26"/>
    </row>
    <row r="38" spans="2:5" ht="17.100000000000001" customHeight="1" x14ac:dyDescent="0.25">
      <c r="B38" s="17" t="s">
        <v>145</v>
      </c>
      <c r="C38" s="25">
        <f>IF(E5="presencial",E6,E5)</f>
        <v>0</v>
      </c>
      <c r="D38" s="26"/>
      <c r="E38" s="26"/>
    </row>
    <row r="39" spans="2:5" ht="17.100000000000001" customHeight="1" x14ac:dyDescent="0.25">
      <c r="B39" s="17" t="s">
        <v>26</v>
      </c>
      <c r="C39" s="27" t="s">
        <v>119</v>
      </c>
      <c r="D39" s="26"/>
      <c r="E39" s="26"/>
    </row>
    <row r="40" spans="2:5" ht="17.100000000000001" customHeight="1" x14ac:dyDescent="0.25">
      <c r="B40" s="17" t="s">
        <v>27</v>
      </c>
      <c r="C40" s="27" t="s">
        <v>120</v>
      </c>
      <c r="D40" s="26"/>
      <c r="E40" s="26"/>
    </row>
    <row r="41" spans="2:5" ht="17.100000000000001" customHeight="1" x14ac:dyDescent="0.25">
      <c r="B41" s="17" t="s">
        <v>28</v>
      </c>
      <c r="C41" s="27" t="s">
        <v>121</v>
      </c>
      <c r="D41" s="26"/>
      <c r="E41" s="26"/>
    </row>
    <row r="42" spans="2:5" ht="17.100000000000001" customHeight="1" x14ac:dyDescent="0.25"/>
    <row r="43" spans="2:5" ht="17.100000000000001" customHeight="1" x14ac:dyDescent="0.25"/>
    <row r="44" spans="2:5" ht="17.100000000000001" customHeight="1" x14ac:dyDescent="0.25"/>
    <row r="45" spans="2:5" ht="17.100000000000001" customHeight="1" x14ac:dyDescent="0.25"/>
    <row r="46" spans="2:5" ht="17.100000000000001" customHeight="1" x14ac:dyDescent="0.25"/>
    <row r="47" spans="2:5" ht="17.100000000000001" customHeight="1" x14ac:dyDescent="0.25"/>
    <row r="48" spans="2:5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7.100000000000001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</sheetData>
  <mergeCells count="7">
    <mergeCell ref="B32:H32"/>
    <mergeCell ref="E4:G4"/>
    <mergeCell ref="B2:G2"/>
    <mergeCell ref="B15:H15"/>
    <mergeCell ref="E5:G5"/>
    <mergeCell ref="E6:G6"/>
    <mergeCell ref="E7:G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Selecione uma opção">
          <x14:formula1>
            <xm:f>Base!$C$2:$C$3</xm:f>
          </x14:formula1>
          <xm:sqref>C8</xm:sqref>
        </x14:dataValidation>
        <x14:dataValidation type="list" errorStyle="warning" allowBlank="1" showInputMessage="1" prompt="Selecione uma opção">
          <x14:formula1>
            <xm:f>Base!$B$2:$B$3</xm:f>
          </x14:formula1>
          <xm:sqref>C4</xm:sqref>
        </x14:dataValidation>
        <x14:dataValidation type="list" allowBlank="1" showInputMessage="1" showErrorMessage="1" errorTitle="Erro" error="Preencher com uma das opções da lista." prompt="Selecione uma opção">
          <x14:formula1>
            <xm:f>Base!$E$2:$E$5</xm:f>
          </x14:formula1>
          <xm:sqref>E5:G5</xm:sqref>
        </x14:dataValidation>
        <x14:dataValidation type="list" errorStyle="warning" allowBlank="1" showInputMessage="1" showErrorMessage="1" error="Recomendamos selecionar uma opção da lista" prompt="Selecione uma opção">
          <x14:formula1>
            <xm:f>Base!$F$2:$F$5</xm:f>
          </x14:formula1>
          <xm:sqref>B18:B29</xm:sqref>
        </x14:dataValidation>
        <x14:dataValidation type="list" errorStyle="information" allowBlank="1" showInputMessage="1" showErrorMessage="1" errorTitle="PEC" error="Confira as opções na lista suspensa" prompt="Selecione uma opção ou digite">
          <x14:formula1>
            <xm:f>Base!$G$2:$G$12</xm:f>
          </x14:formula1>
          <xm:sqref>D18:D29</xm:sqref>
        </x14:dataValidation>
        <x14:dataValidation type="list" allowBlank="1" showInputMessage="1" prompt="Selecione uma opção ou digite">
          <x14:formula1>
            <xm:f>Base!$D$2:$D$6</xm:f>
          </x14:formula1>
          <xm:sqref>G18:G29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9"/>
  <sheetViews>
    <sheetView workbookViewId="0">
      <selection activeCell="F3" sqref="F3"/>
    </sheetView>
  </sheetViews>
  <sheetFormatPr defaultRowHeight="15" x14ac:dyDescent="0.25"/>
  <cols>
    <col min="1" max="1" width="16.42578125" bestFit="1" customWidth="1"/>
    <col min="2" max="2" width="24.85546875" bestFit="1" customWidth="1"/>
    <col min="3" max="3" width="9.28515625" bestFit="1" customWidth="1"/>
    <col min="4" max="4" width="11" bestFit="1" customWidth="1"/>
    <col min="5" max="5" width="19.28515625" bestFit="1" customWidth="1"/>
    <col min="6" max="6" width="16.28515625" bestFit="1" customWidth="1"/>
    <col min="7" max="7" width="11.7109375" bestFit="1" customWidth="1"/>
    <col min="8" max="8" width="22.5703125" bestFit="1" customWidth="1"/>
    <col min="9" max="9" width="8.42578125" bestFit="1" customWidth="1"/>
    <col min="10" max="10" width="15.5703125" bestFit="1" customWidth="1"/>
    <col min="11" max="11" width="21.42578125" bestFit="1" customWidth="1"/>
    <col min="12" max="12" width="17.5703125" bestFit="1" customWidth="1"/>
    <col min="13" max="13" width="7.7109375" bestFit="1" customWidth="1"/>
    <col min="14" max="14" width="10.7109375" bestFit="1" customWidth="1"/>
    <col min="15" max="15" width="6.140625" bestFit="1" customWidth="1"/>
    <col min="16" max="16" width="7.28515625" bestFit="1" customWidth="1"/>
    <col min="17" max="17" width="6.85546875" bestFit="1" customWidth="1"/>
    <col min="18" max="18" width="9.85546875" bestFit="1" customWidth="1"/>
    <col min="19" max="19" width="11" customWidth="1"/>
    <col min="20" max="23" width="9.85546875" customWidth="1"/>
    <col min="24" max="24" width="6.5703125" bestFit="1" customWidth="1"/>
    <col min="25" max="25" width="9.7109375" bestFit="1" customWidth="1"/>
    <col min="26" max="26" width="13.42578125" bestFit="1" customWidth="1"/>
    <col min="27" max="27" width="7.5703125" bestFit="1" customWidth="1"/>
    <col min="28" max="28" width="11.7109375" bestFit="1" customWidth="1"/>
    <col min="29" max="29" width="7.85546875" bestFit="1" customWidth="1"/>
    <col min="30" max="30" width="10.140625" bestFit="1" customWidth="1"/>
    <col min="31" max="31" width="6.5703125" bestFit="1" customWidth="1"/>
    <col min="32" max="32" width="9.7109375" bestFit="1" customWidth="1"/>
    <col min="33" max="33" width="13.42578125" bestFit="1" customWidth="1"/>
    <col min="34" max="34" width="7.5703125" bestFit="1" customWidth="1"/>
    <col min="35" max="35" width="11.7109375" bestFit="1" customWidth="1"/>
    <col min="36" max="36" width="7.85546875" bestFit="1" customWidth="1"/>
    <col min="37" max="37" width="9.140625" bestFit="1" customWidth="1"/>
    <col min="38" max="38" width="6.5703125" bestFit="1" customWidth="1"/>
    <col min="39" max="39" width="9.7109375" bestFit="1" customWidth="1"/>
    <col min="40" max="40" width="13.42578125" bestFit="1" customWidth="1"/>
    <col min="41" max="41" width="7.5703125" bestFit="1" customWidth="1"/>
    <col min="42" max="42" width="11.7109375" bestFit="1" customWidth="1"/>
    <col min="43" max="43" width="7.85546875" bestFit="1" customWidth="1"/>
    <col min="44" max="44" width="9.140625" bestFit="1" customWidth="1"/>
    <col min="45" max="45" width="6.5703125" bestFit="1" customWidth="1"/>
    <col min="46" max="46" width="9.7109375" bestFit="1" customWidth="1"/>
    <col min="47" max="47" width="13.42578125" bestFit="1" customWidth="1"/>
    <col min="48" max="48" width="7.5703125" bestFit="1" customWidth="1"/>
    <col min="49" max="49" width="7.5703125" customWidth="1"/>
    <col min="50" max="50" width="7.85546875" bestFit="1" customWidth="1"/>
    <col min="51" max="51" width="9.140625" bestFit="1" customWidth="1"/>
    <col min="52" max="52" width="6.5703125" bestFit="1" customWidth="1"/>
    <col min="53" max="53" width="9.7109375" bestFit="1" customWidth="1"/>
    <col min="54" max="54" width="13.42578125" bestFit="1" customWidth="1"/>
    <col min="55" max="55" width="7.5703125" bestFit="1" customWidth="1"/>
    <col min="56" max="56" width="7.5703125" customWidth="1"/>
    <col min="57" max="57" width="7.85546875" bestFit="1" customWidth="1"/>
    <col min="58" max="58" width="9.140625" bestFit="1" customWidth="1"/>
    <col min="59" max="59" width="6.5703125" bestFit="1" customWidth="1"/>
    <col min="60" max="60" width="9.7109375" bestFit="1" customWidth="1"/>
    <col min="61" max="61" width="13.42578125" bestFit="1" customWidth="1"/>
    <col min="62" max="62" width="7.5703125" bestFit="1" customWidth="1"/>
    <col min="63" max="63" width="7.5703125" customWidth="1"/>
    <col min="64" max="64" width="7.85546875" bestFit="1" customWidth="1"/>
    <col min="65" max="65" width="9.140625" bestFit="1" customWidth="1"/>
    <col min="66" max="66" width="6.5703125" bestFit="1" customWidth="1"/>
    <col min="67" max="67" width="9.7109375" bestFit="1" customWidth="1"/>
    <col min="68" max="68" width="13.42578125" bestFit="1" customWidth="1"/>
    <col min="69" max="69" width="7.5703125" bestFit="1" customWidth="1"/>
    <col min="70" max="70" width="7.5703125" customWidth="1"/>
    <col min="71" max="71" width="7.85546875" bestFit="1" customWidth="1"/>
    <col min="72" max="72" width="9.140625" bestFit="1" customWidth="1"/>
    <col min="73" max="73" width="6.5703125" bestFit="1" customWidth="1"/>
    <col min="74" max="74" width="9.7109375" bestFit="1" customWidth="1"/>
    <col min="75" max="75" width="13.42578125" bestFit="1" customWidth="1"/>
    <col min="76" max="76" width="7.5703125" bestFit="1" customWidth="1"/>
    <col min="77" max="77" width="11.7109375" bestFit="1" customWidth="1"/>
    <col min="78" max="78" width="7.85546875" bestFit="1" customWidth="1"/>
    <col min="79" max="79" width="9.140625" bestFit="1" customWidth="1"/>
    <col min="80" max="80" width="6.5703125" bestFit="1" customWidth="1"/>
    <col min="81" max="81" width="9.7109375" bestFit="1" customWidth="1"/>
    <col min="82" max="82" width="13.42578125" bestFit="1" customWidth="1"/>
    <col min="83" max="83" width="7.5703125" bestFit="1" customWidth="1"/>
    <col min="84" max="84" width="7.5703125" customWidth="1"/>
    <col min="85" max="85" width="7.85546875" bestFit="1" customWidth="1"/>
    <col min="86" max="86" width="9.140625" bestFit="1" customWidth="1"/>
    <col min="87" max="87" width="7.5703125" bestFit="1" customWidth="1"/>
    <col min="88" max="88" width="10.7109375" bestFit="1" customWidth="1"/>
    <col min="89" max="89" width="14.42578125" bestFit="1" customWidth="1"/>
    <col min="90" max="90" width="8.5703125" bestFit="1" customWidth="1"/>
    <col min="91" max="91" width="8.5703125" customWidth="1"/>
    <col min="92" max="92" width="8.85546875" bestFit="1" customWidth="1"/>
    <col min="93" max="93" width="10.140625" bestFit="1" customWidth="1"/>
    <col min="94" max="94" width="7.5703125" bestFit="1" customWidth="1"/>
    <col min="95" max="95" width="10.7109375" bestFit="1" customWidth="1"/>
    <col min="96" max="96" width="14.42578125" bestFit="1" customWidth="1"/>
    <col min="97" max="97" width="8.5703125" bestFit="1" customWidth="1"/>
    <col min="98" max="98" width="8.5703125" customWidth="1"/>
    <col min="99" max="99" width="8.85546875" bestFit="1" customWidth="1"/>
    <col min="100" max="100" width="10.140625" bestFit="1" customWidth="1"/>
    <col min="101" max="101" width="7.5703125" bestFit="1" customWidth="1"/>
    <col min="102" max="102" width="10.7109375" bestFit="1" customWidth="1"/>
    <col min="103" max="103" width="14.42578125" bestFit="1" customWidth="1"/>
    <col min="104" max="104" width="8.5703125" bestFit="1" customWidth="1"/>
    <col min="106" max="106" width="8.85546875" bestFit="1" customWidth="1"/>
    <col min="107" max="107" width="10.140625" bestFit="1" customWidth="1"/>
  </cols>
  <sheetData>
    <row r="1" spans="1:107" s="6" customFormat="1" x14ac:dyDescent="0.25">
      <c r="A1" s="5" t="s">
        <v>45</v>
      </c>
      <c r="B1" s="5" t="s">
        <v>110</v>
      </c>
      <c r="C1" s="5" t="s">
        <v>107</v>
      </c>
      <c r="D1" s="5" t="s">
        <v>46</v>
      </c>
      <c r="E1" s="5" t="s">
        <v>55</v>
      </c>
      <c r="F1" s="5" t="s">
        <v>172</v>
      </c>
      <c r="G1" s="5" t="s">
        <v>47</v>
      </c>
      <c r="H1" s="5" t="s">
        <v>12</v>
      </c>
      <c r="I1" s="5" t="s">
        <v>48</v>
      </c>
      <c r="J1" s="5" t="s">
        <v>1</v>
      </c>
      <c r="K1" s="5" t="s">
        <v>56</v>
      </c>
      <c r="L1" s="5" t="s">
        <v>37</v>
      </c>
      <c r="M1" s="5" t="s">
        <v>24</v>
      </c>
      <c r="N1" s="5" t="s">
        <v>49</v>
      </c>
      <c r="O1" s="5" t="s">
        <v>53</v>
      </c>
      <c r="P1" s="5" t="s">
        <v>52</v>
      </c>
      <c r="Q1" s="5" t="s">
        <v>51</v>
      </c>
      <c r="R1" s="5" t="s">
        <v>50</v>
      </c>
      <c r="S1" s="3" t="s">
        <v>111</v>
      </c>
      <c r="T1" s="3" t="s">
        <v>112</v>
      </c>
      <c r="U1" s="3" t="s">
        <v>113</v>
      </c>
      <c r="V1" s="3" t="s">
        <v>114</v>
      </c>
      <c r="W1" s="3" t="s">
        <v>115</v>
      </c>
      <c r="X1" s="6" t="s">
        <v>62</v>
      </c>
      <c r="Y1" s="6" t="s">
        <v>63</v>
      </c>
      <c r="Z1" s="6" t="s">
        <v>64</v>
      </c>
      <c r="AA1" s="6" t="s">
        <v>65</v>
      </c>
      <c r="AB1" s="6" t="s">
        <v>125</v>
      </c>
      <c r="AC1" s="6" t="s">
        <v>149</v>
      </c>
      <c r="AD1" s="6" t="s">
        <v>148</v>
      </c>
      <c r="AE1" s="6" t="s">
        <v>58</v>
      </c>
      <c r="AF1" s="6" t="s">
        <v>66</v>
      </c>
      <c r="AG1" s="6" t="s">
        <v>67</v>
      </c>
      <c r="AH1" s="6" t="s">
        <v>68</v>
      </c>
      <c r="AI1" s="6" t="s">
        <v>127</v>
      </c>
      <c r="AJ1" s="6" t="s">
        <v>152</v>
      </c>
      <c r="AK1" s="6" t="s">
        <v>151</v>
      </c>
      <c r="AL1" s="6" t="s">
        <v>69</v>
      </c>
      <c r="AM1" s="6" t="s">
        <v>59</v>
      </c>
      <c r="AN1" s="6" t="s">
        <v>70</v>
      </c>
      <c r="AO1" s="6" t="s">
        <v>71</v>
      </c>
      <c r="AP1" s="6" t="s">
        <v>128</v>
      </c>
      <c r="AQ1" s="6" t="s">
        <v>154</v>
      </c>
      <c r="AR1" s="6" t="s">
        <v>153</v>
      </c>
      <c r="AS1" s="6" t="s">
        <v>72</v>
      </c>
      <c r="AT1" s="6" t="s">
        <v>73</v>
      </c>
      <c r="AU1" s="6" t="s">
        <v>60</v>
      </c>
      <c r="AV1" s="6" t="s">
        <v>74</v>
      </c>
      <c r="AW1" s="6" t="s">
        <v>129</v>
      </c>
      <c r="AX1" s="6" t="s">
        <v>156</v>
      </c>
      <c r="AY1" s="6" t="s">
        <v>155</v>
      </c>
      <c r="AZ1" s="6" t="s">
        <v>75</v>
      </c>
      <c r="BA1" s="6" t="s">
        <v>76</v>
      </c>
      <c r="BB1" s="6" t="s">
        <v>77</v>
      </c>
      <c r="BC1" s="6" t="s">
        <v>61</v>
      </c>
      <c r="BD1" s="6" t="s">
        <v>130</v>
      </c>
      <c r="BE1" s="6" t="s">
        <v>157</v>
      </c>
      <c r="BF1" s="6" t="s">
        <v>158</v>
      </c>
      <c r="BG1" s="6" t="s">
        <v>78</v>
      </c>
      <c r="BH1" s="6" t="s">
        <v>79</v>
      </c>
      <c r="BI1" s="6" t="s">
        <v>80</v>
      </c>
      <c r="BJ1" s="6" t="s">
        <v>81</v>
      </c>
      <c r="BK1" s="6" t="s">
        <v>131</v>
      </c>
      <c r="BL1" s="6" t="s">
        <v>159</v>
      </c>
      <c r="BM1" s="6" t="s">
        <v>160</v>
      </c>
      <c r="BN1" s="6" t="s">
        <v>82</v>
      </c>
      <c r="BO1" s="6" t="s">
        <v>83</v>
      </c>
      <c r="BP1" s="6" t="s">
        <v>84</v>
      </c>
      <c r="BQ1" s="6" t="s">
        <v>85</v>
      </c>
      <c r="BR1" s="6" t="s">
        <v>132</v>
      </c>
      <c r="BS1" s="6" t="s">
        <v>161</v>
      </c>
      <c r="BT1" s="6" t="s">
        <v>162</v>
      </c>
      <c r="BU1" s="6" t="s">
        <v>86</v>
      </c>
      <c r="BV1" s="6" t="s">
        <v>87</v>
      </c>
      <c r="BW1" s="6" t="s">
        <v>88</v>
      </c>
      <c r="BX1" s="6" t="s">
        <v>89</v>
      </c>
      <c r="BY1" s="6" t="s">
        <v>133</v>
      </c>
      <c r="BZ1" s="6" t="s">
        <v>163</v>
      </c>
      <c r="CA1" s="6" t="s">
        <v>164</v>
      </c>
      <c r="CB1" s="6" t="s">
        <v>90</v>
      </c>
      <c r="CC1" s="6" t="s">
        <v>91</v>
      </c>
      <c r="CD1" s="6" t="s">
        <v>92</v>
      </c>
      <c r="CE1" s="6" t="s">
        <v>93</v>
      </c>
      <c r="CF1" s="6" t="s">
        <v>134</v>
      </c>
      <c r="CG1" s="6" t="s">
        <v>165</v>
      </c>
      <c r="CH1" s="6" t="s">
        <v>166</v>
      </c>
      <c r="CI1" s="6" t="s">
        <v>94</v>
      </c>
      <c r="CJ1" s="6" t="s">
        <v>95</v>
      </c>
      <c r="CK1" s="6" t="s">
        <v>96</v>
      </c>
      <c r="CL1" s="6" t="s">
        <v>97</v>
      </c>
      <c r="CM1" s="6" t="s">
        <v>135</v>
      </c>
      <c r="CN1" s="6" t="s">
        <v>167</v>
      </c>
      <c r="CO1" s="6" t="s">
        <v>168</v>
      </c>
      <c r="CP1" s="6" t="s">
        <v>98</v>
      </c>
      <c r="CQ1" s="6" t="s">
        <v>99</v>
      </c>
      <c r="CR1" s="6" t="s">
        <v>100</v>
      </c>
      <c r="CS1" s="6" t="s">
        <v>101</v>
      </c>
      <c r="CT1" s="6" t="s">
        <v>136</v>
      </c>
      <c r="CU1" s="6" t="s">
        <v>169</v>
      </c>
      <c r="CV1" s="6" t="s">
        <v>170</v>
      </c>
      <c r="CW1" s="6" t="s">
        <v>102</v>
      </c>
      <c r="CX1" s="6" t="s">
        <v>103</v>
      </c>
      <c r="CY1" s="6" t="s">
        <v>104</v>
      </c>
      <c r="CZ1" s="6" t="s">
        <v>105</v>
      </c>
      <c r="DA1" s="6" t="s">
        <v>126</v>
      </c>
      <c r="DB1" s="6" t="s">
        <v>171</v>
      </c>
      <c r="DC1" s="6" t="s">
        <v>150</v>
      </c>
    </row>
    <row r="2" spans="1:107" s="6" customFormat="1" x14ac:dyDescent="0.25">
      <c r="A2" s="6" t="s">
        <v>142</v>
      </c>
      <c r="B2" s="6" t="s">
        <v>57</v>
      </c>
      <c r="C2" s="6">
        <f>Preenchimento!C4</f>
        <v>0</v>
      </c>
      <c r="D2" s="6">
        <f>Preenchimento!C5</f>
        <v>0</v>
      </c>
      <c r="E2" s="6" t="e">
        <f>LEFT(D2,SEARCH(" ",D2)-1)</f>
        <v>#VALUE!</v>
      </c>
      <c r="F2" s="6">
        <f>Preenchimento!C6</f>
        <v>0</v>
      </c>
      <c r="G2" s="6">
        <f>Preenchimento!C7</f>
        <v>0</v>
      </c>
      <c r="H2" s="6">
        <f>Preenchimento!C8</f>
        <v>0</v>
      </c>
      <c r="I2" s="6">
        <f>Preenchimento!E4</f>
        <v>0</v>
      </c>
      <c r="J2" s="6">
        <f>Preenchimento!C9</f>
        <v>0</v>
      </c>
      <c r="K2" s="6" t="e">
        <f>LEFT(J2,SEARCH(" ",J2)-1)</f>
        <v>#VALUE!</v>
      </c>
      <c r="L2" s="6">
        <f>Preenchimento!C10</f>
        <v>0</v>
      </c>
      <c r="M2" s="6">
        <f>Preenchimento!C38</f>
        <v>0</v>
      </c>
      <c r="N2" s="7">
        <f>Preenchimento!C12</f>
        <v>0</v>
      </c>
      <c r="O2" s="6" t="str">
        <f>TEXT(N2,"DD")</f>
        <v>00</v>
      </c>
      <c r="P2" s="6" t="str">
        <f>TEXT(N2,"MMMM")</f>
        <v>janeiro</v>
      </c>
      <c r="Q2" s="6" t="str">
        <f>TEXT(N2,"AAAA")</f>
        <v>1900</v>
      </c>
      <c r="R2" s="8">
        <f>Preenchimento!C13</f>
        <v>0</v>
      </c>
      <c r="S2" s="7">
        <f>Preenchimento!C36</f>
        <v>0</v>
      </c>
      <c r="T2" s="8">
        <f>Preenchimento!C37</f>
        <v>0</v>
      </c>
      <c r="U2" s="8" t="str">
        <f>Preenchimento!C39</f>
        <v>https://bit.ly/salaPEC01</v>
      </c>
      <c r="V2" s="8" t="str">
        <f>Preenchimento!C40</f>
        <v>https://sigam3.ufjf.br/index.php/siga/publico/mconf/join/12505?&amp;linkId=a9c7635148b5a3a4eb8a7c27a6cc7916</v>
      </c>
      <c r="W2" s="8" t="str">
        <f>Preenchimento!C41</f>
        <v>engciv1</v>
      </c>
      <c r="X2" s="6">
        <f>Preenchimento!B18</f>
        <v>0</v>
      </c>
      <c r="Y2" s="6">
        <f>Preenchimento!C18</f>
        <v>0</v>
      </c>
      <c r="Z2" s="6" t="str">
        <f>Preenchimento!D18</f>
        <v>Orientador(a) e Presidente da Banca</v>
      </c>
      <c r="AA2" s="6" t="str">
        <f>Preenchimento!E18</f>
        <v>Universidade Federal de Juiz de Fora</v>
      </c>
      <c r="AB2" s="6" t="str">
        <f>Preenchimento!F18</f>
        <v>UFJF</v>
      </c>
      <c r="AC2">
        <f>Preenchimento!G18</f>
        <v>0</v>
      </c>
      <c r="AD2">
        <f>Preenchimento!H18</f>
        <v>0</v>
      </c>
      <c r="AE2">
        <f>Preenchimento!B19</f>
        <v>0</v>
      </c>
      <c r="AF2">
        <f>Preenchimento!C19</f>
        <v>0</v>
      </c>
      <c r="AG2">
        <f>Preenchimento!D19</f>
        <v>0</v>
      </c>
      <c r="AH2">
        <f>Preenchimento!E19</f>
        <v>0</v>
      </c>
      <c r="AI2">
        <f>Preenchimento!F19</f>
        <v>0</v>
      </c>
      <c r="AJ2">
        <f>Preenchimento!G19</f>
        <v>0</v>
      </c>
      <c r="AK2">
        <f>Preenchimento!H19</f>
        <v>0</v>
      </c>
      <c r="AL2">
        <f>Preenchimento!B20</f>
        <v>0</v>
      </c>
      <c r="AM2">
        <f>Preenchimento!C20</f>
        <v>0</v>
      </c>
      <c r="AN2">
        <f>Preenchimento!D20</f>
        <v>0</v>
      </c>
      <c r="AO2">
        <f>Preenchimento!E20</f>
        <v>0</v>
      </c>
      <c r="AP2">
        <f>Preenchimento!F20</f>
        <v>0</v>
      </c>
      <c r="AQ2">
        <f>Preenchimento!G20</f>
        <v>0</v>
      </c>
      <c r="AR2">
        <f>Preenchimento!H20</f>
        <v>0</v>
      </c>
      <c r="AS2">
        <f>Preenchimento!B21</f>
        <v>0</v>
      </c>
      <c r="AT2">
        <f>Preenchimento!C21</f>
        <v>0</v>
      </c>
      <c r="AU2">
        <f>Preenchimento!D21</f>
        <v>0</v>
      </c>
      <c r="AV2">
        <f>Preenchimento!E21</f>
        <v>0</v>
      </c>
      <c r="AW2">
        <f>Preenchimento!F21</f>
        <v>0</v>
      </c>
      <c r="AX2">
        <f>Preenchimento!G21</f>
        <v>0</v>
      </c>
      <c r="AY2">
        <f>Preenchimento!H21</f>
        <v>0</v>
      </c>
      <c r="AZ2">
        <f>Preenchimento!B22</f>
        <v>0</v>
      </c>
      <c r="BA2">
        <f>Preenchimento!C22</f>
        <v>0</v>
      </c>
      <c r="BB2">
        <f>Preenchimento!D22</f>
        <v>0</v>
      </c>
      <c r="BC2">
        <f>Preenchimento!E22</f>
        <v>0</v>
      </c>
      <c r="BD2">
        <f>Preenchimento!F22</f>
        <v>0</v>
      </c>
      <c r="BE2">
        <f>Preenchimento!G22</f>
        <v>0</v>
      </c>
      <c r="BF2">
        <f>Preenchimento!H22</f>
        <v>0</v>
      </c>
      <c r="BG2">
        <f>Preenchimento!B23</f>
        <v>0</v>
      </c>
      <c r="BH2">
        <f>Preenchimento!C23</f>
        <v>0</v>
      </c>
      <c r="BI2">
        <f>Preenchimento!D23</f>
        <v>0</v>
      </c>
      <c r="BJ2">
        <f>Preenchimento!E23</f>
        <v>0</v>
      </c>
      <c r="BK2">
        <f>Preenchimento!F23</f>
        <v>0</v>
      </c>
      <c r="BL2">
        <f>Preenchimento!G23</f>
        <v>0</v>
      </c>
      <c r="BM2">
        <f>Preenchimento!H23</f>
        <v>0</v>
      </c>
      <c r="BN2">
        <f>Preenchimento!B24</f>
        <v>0</v>
      </c>
      <c r="BO2">
        <f>Preenchimento!C24</f>
        <v>0</v>
      </c>
      <c r="BP2">
        <f>Preenchimento!D24</f>
        <v>0</v>
      </c>
      <c r="BQ2">
        <f>Preenchimento!E24</f>
        <v>0</v>
      </c>
      <c r="BR2">
        <f>Preenchimento!F24</f>
        <v>0</v>
      </c>
      <c r="BS2">
        <f>Preenchimento!G24</f>
        <v>0</v>
      </c>
      <c r="BT2">
        <f>Preenchimento!H24</f>
        <v>0</v>
      </c>
      <c r="BU2">
        <f>Preenchimento!B25</f>
        <v>0</v>
      </c>
      <c r="BV2">
        <f>Preenchimento!C25</f>
        <v>0</v>
      </c>
      <c r="BW2">
        <f>Preenchimento!D25</f>
        <v>0</v>
      </c>
      <c r="BX2">
        <f>Preenchimento!E25</f>
        <v>0</v>
      </c>
      <c r="BY2">
        <f>Preenchimento!F25</f>
        <v>0</v>
      </c>
      <c r="BZ2">
        <f>Preenchimento!G25</f>
        <v>0</v>
      </c>
      <c r="CA2">
        <f>Preenchimento!H25</f>
        <v>0</v>
      </c>
      <c r="CB2">
        <f>Preenchimento!B26</f>
        <v>0</v>
      </c>
      <c r="CC2">
        <f>Preenchimento!C26</f>
        <v>0</v>
      </c>
      <c r="CD2">
        <f>Preenchimento!D26</f>
        <v>0</v>
      </c>
      <c r="CE2">
        <f>Preenchimento!E26</f>
        <v>0</v>
      </c>
      <c r="CF2">
        <f>Preenchimento!F26</f>
        <v>0</v>
      </c>
      <c r="CG2">
        <f>Preenchimento!G26</f>
        <v>0</v>
      </c>
      <c r="CH2">
        <f>Preenchimento!H26</f>
        <v>0</v>
      </c>
      <c r="CI2">
        <f>Preenchimento!B27</f>
        <v>0</v>
      </c>
      <c r="CJ2">
        <f>Preenchimento!C27</f>
        <v>0</v>
      </c>
      <c r="CK2">
        <f>Preenchimento!D27</f>
        <v>0</v>
      </c>
      <c r="CL2">
        <f>Preenchimento!E27</f>
        <v>0</v>
      </c>
      <c r="CM2">
        <f>Preenchimento!F27</f>
        <v>0</v>
      </c>
      <c r="CN2">
        <f>Preenchimento!G27</f>
        <v>0</v>
      </c>
      <c r="CO2">
        <f>Preenchimento!H27</f>
        <v>0</v>
      </c>
      <c r="CP2">
        <f>Preenchimento!B28</f>
        <v>0</v>
      </c>
      <c r="CQ2">
        <f>Preenchimento!C28</f>
        <v>0</v>
      </c>
      <c r="CR2">
        <f>Preenchimento!D28</f>
        <v>0</v>
      </c>
      <c r="CS2">
        <f>Preenchimento!E28</f>
        <v>0</v>
      </c>
      <c r="CT2">
        <f>Preenchimento!F28</f>
        <v>0</v>
      </c>
      <c r="CU2">
        <f>Preenchimento!G28</f>
        <v>0</v>
      </c>
      <c r="CV2">
        <f>Preenchimento!H28</f>
        <v>0</v>
      </c>
      <c r="CW2">
        <f>Preenchimento!B29</f>
        <v>0</v>
      </c>
      <c r="CX2">
        <f>Preenchimento!C29</f>
        <v>0</v>
      </c>
      <c r="CY2">
        <f>Preenchimento!D29</f>
        <v>0</v>
      </c>
      <c r="CZ2">
        <f>Preenchimento!E29</f>
        <v>0</v>
      </c>
      <c r="DA2">
        <f>Preenchimento!F29</f>
        <v>0</v>
      </c>
      <c r="DB2">
        <f>Preenchimento!G29</f>
        <v>0</v>
      </c>
      <c r="DC2">
        <f>Preenchimento!H29</f>
        <v>0</v>
      </c>
    </row>
    <row r="19" spans="3:9" x14ac:dyDescent="0.25">
      <c r="C19" s="3"/>
      <c r="G19" s="3"/>
      <c r="H19" s="3"/>
      <c r="I19" s="3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22" sqref="C22"/>
    </sheetView>
  </sheetViews>
  <sheetFormatPr defaultRowHeight="15" x14ac:dyDescent="0.25"/>
  <cols>
    <col min="1" max="1" width="23.140625" style="2" bestFit="1" customWidth="1"/>
    <col min="2" max="2" width="23.140625" style="2" customWidth="1"/>
    <col min="3" max="3" width="28.5703125" style="2" bestFit="1" customWidth="1"/>
    <col min="4" max="4" width="34.28515625" style="2" bestFit="1" customWidth="1"/>
    <col min="5" max="5" width="55.42578125" style="2" bestFit="1" customWidth="1"/>
    <col min="6" max="6" width="55.42578125" style="2" customWidth="1"/>
    <col min="7" max="7" width="81.42578125" style="2" bestFit="1" customWidth="1"/>
    <col min="8" max="16384" width="9.140625" style="2"/>
  </cols>
  <sheetData>
    <row r="1" spans="1:7" x14ac:dyDescent="0.25">
      <c r="A1" s="1" t="s">
        <v>8</v>
      </c>
      <c r="B1" s="1" t="s">
        <v>107</v>
      </c>
      <c r="C1" s="1" t="s">
        <v>12</v>
      </c>
      <c r="D1" s="2" t="s">
        <v>20</v>
      </c>
      <c r="E1" s="2" t="s">
        <v>24</v>
      </c>
      <c r="F1" s="2" t="s">
        <v>39</v>
      </c>
      <c r="G1" s="3" t="s">
        <v>6</v>
      </c>
    </row>
    <row r="2" spans="1:7" x14ac:dyDescent="0.25">
      <c r="A2" s="2" t="s">
        <v>9</v>
      </c>
      <c r="B2" s="2" t="s">
        <v>109</v>
      </c>
      <c r="C2" s="2" t="s">
        <v>13</v>
      </c>
      <c r="D2" s="2" t="s">
        <v>15</v>
      </c>
      <c r="E2" s="2" t="s">
        <v>144</v>
      </c>
      <c r="F2" s="2" t="s">
        <v>40</v>
      </c>
      <c r="G2" s="3" t="s">
        <v>29</v>
      </c>
    </row>
    <row r="3" spans="1:7" x14ac:dyDescent="0.25">
      <c r="A3" s="2" t="s">
        <v>10</v>
      </c>
      <c r="B3" s="2" t="s">
        <v>108</v>
      </c>
      <c r="C3" s="2" t="s">
        <v>14</v>
      </c>
      <c r="D3" s="2" t="s">
        <v>16</v>
      </c>
      <c r="E3" s="2" t="s">
        <v>146</v>
      </c>
      <c r="F3" s="2" t="s">
        <v>41</v>
      </c>
      <c r="G3" s="3" t="s">
        <v>30</v>
      </c>
    </row>
    <row r="4" spans="1:7" x14ac:dyDescent="0.25">
      <c r="A4" s="2" t="s">
        <v>57</v>
      </c>
      <c r="D4" s="2" t="s">
        <v>17</v>
      </c>
      <c r="E4" s="2" t="s">
        <v>147</v>
      </c>
      <c r="F4" s="2" t="s">
        <v>42</v>
      </c>
      <c r="G4" s="3" t="s">
        <v>31</v>
      </c>
    </row>
    <row r="5" spans="1:7" x14ac:dyDescent="0.25">
      <c r="D5" s="2" t="s">
        <v>18</v>
      </c>
      <c r="F5" s="2" t="s">
        <v>43</v>
      </c>
      <c r="G5" s="3" t="s">
        <v>32</v>
      </c>
    </row>
    <row r="6" spans="1:7" x14ac:dyDescent="0.25">
      <c r="D6" s="2" t="s">
        <v>19</v>
      </c>
      <c r="G6" s="3" t="s">
        <v>33</v>
      </c>
    </row>
    <row r="7" spans="1:7" x14ac:dyDescent="0.25">
      <c r="G7" s="3" t="s">
        <v>34</v>
      </c>
    </row>
    <row r="8" spans="1:7" x14ac:dyDescent="0.25">
      <c r="G8" s="3" t="s">
        <v>35</v>
      </c>
    </row>
    <row r="9" spans="1:7" x14ac:dyDescent="0.25">
      <c r="G9" s="3" t="s">
        <v>1</v>
      </c>
    </row>
    <row r="10" spans="1:7" x14ac:dyDescent="0.25">
      <c r="G10" s="3" t="s">
        <v>36</v>
      </c>
    </row>
    <row r="11" spans="1:7" x14ac:dyDescent="0.25">
      <c r="G11" s="3" t="s">
        <v>37</v>
      </c>
    </row>
    <row r="12" spans="1:7" x14ac:dyDescent="0.25">
      <c r="G12" s="3" t="s">
        <v>38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Preenchimento</vt:lpstr>
      <vt:lpstr>Secretaria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</dc:creator>
  <cp:lastModifiedBy>PEC</cp:lastModifiedBy>
  <dcterms:created xsi:type="dcterms:W3CDTF">2021-11-12T20:13:24Z</dcterms:created>
  <dcterms:modified xsi:type="dcterms:W3CDTF">2022-07-01T17:34:13Z</dcterms:modified>
</cp:coreProperties>
</file>