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enata.nit\Downloads\Nova pasta\"/>
    </mc:Choice>
  </mc:AlternateContent>
  <xr:revisionPtr revIDLastSave="0" documentId="13_ncr:1_{B7FB0C43-89F8-4FD8-B419-B24A49E624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lha de Execução -A2" sheetId="2" r:id="rId1"/>
    <sheet name="Planilha1" sheetId="3" r:id="rId2"/>
  </sheets>
  <definedNames>
    <definedName name="_xlnm.Print_Area" localSheetId="0">'Planilha de Execução -A2'!$B$138:$K$138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3" i="2" l="1"/>
  <c r="P132" i="2"/>
  <c r="S133" i="2" l="1"/>
  <c r="S139" i="2" l="1"/>
  <c r="N184" i="2"/>
  <c r="D55" i="2" l="1"/>
  <c r="D63" i="2" l="1"/>
  <c r="D67" i="2"/>
  <c r="D75" i="2"/>
  <c r="D71" i="2"/>
  <c r="D59" i="2"/>
  <c r="N183" i="2" l="1"/>
  <c r="P168" i="2"/>
  <c r="P161" i="2" l="1"/>
  <c r="P160" i="2"/>
  <c r="S160" i="2" s="1"/>
  <c r="P169" i="2"/>
  <c r="S140" i="2" l="1"/>
  <c r="S141" i="2" l="1"/>
  <c r="S132" i="2" l="1"/>
  <c r="S202" i="2" l="1"/>
  <c r="S183" i="2"/>
  <c r="S184" i="2"/>
  <c r="S185" i="2" l="1"/>
  <c r="S108" i="2" s="1"/>
  <c r="S203" i="2"/>
  <c r="S179" i="2"/>
  <c r="S169" i="2"/>
  <c r="S168" i="2"/>
  <c r="S161" i="2"/>
  <c r="S155" i="2"/>
  <c r="S154" i="2"/>
  <c r="S149" i="2"/>
  <c r="S148" i="2"/>
  <c r="S127" i="2"/>
  <c r="S126" i="2"/>
  <c r="S128" i="2" l="1"/>
  <c r="S100" i="2" s="1"/>
  <c r="S156" i="2"/>
  <c r="S104" i="2" s="1"/>
  <c r="S170" i="2"/>
  <c r="S106" i="2" s="1"/>
  <c r="S162" i="2"/>
  <c r="S105" i="2" s="1"/>
  <c r="S134" i="2"/>
  <c r="S107" i="2"/>
  <c r="S102" i="2" l="1"/>
  <c r="S197" i="2" l="1"/>
  <c r="S205" i="2" s="1"/>
  <c r="S109" i="2" l="1"/>
  <c r="S110" i="2"/>
  <c r="S150" i="2" l="1"/>
  <c r="S103" i="2" s="1"/>
  <c r="S101" i="2"/>
  <c r="S121" i="2"/>
  <c r="S120" i="2"/>
  <c r="S122" i="2" l="1"/>
  <c r="S189" i="2" l="1"/>
  <c r="C25" i="2"/>
  <c r="R27" i="2" s="1"/>
  <c r="S99" i="2"/>
  <c r="S208" i="2" l="1"/>
  <c r="S216" i="2" s="1"/>
  <c r="S215" i="2" l="1"/>
  <c r="S214" i="2"/>
  <c r="S218" i="2" l="1"/>
  <c r="S111" i="2" s="1"/>
  <c r="S112" i="2" s="1"/>
  <c r="S222" i="2" l="1"/>
</calcChain>
</file>

<file path=xl/sharedStrings.xml><?xml version="1.0" encoding="utf-8"?>
<sst xmlns="http://schemas.openxmlformats.org/spreadsheetml/2006/main" count="213" uniqueCount="166">
  <si>
    <t xml:space="preserve">                 ANEXO - PLANO DE TRABALHO</t>
  </si>
  <si>
    <t>PLANILHA DE EXECUÇÃO</t>
  </si>
  <si>
    <t>(  x  ) 1ª Planilha   (   ) Alteração ____/______</t>
  </si>
  <si>
    <t>1 - DADOS CADASTRAIS</t>
  </si>
  <si>
    <t>Projeto:</t>
  </si>
  <si>
    <t xml:space="preserve">Título: </t>
  </si>
  <si>
    <r>
      <rPr>
        <sz val="12"/>
        <color indexed="8"/>
        <rFont val="Calibri"/>
        <family val="2"/>
        <scheme val="minor"/>
      </rPr>
      <t xml:space="preserve">Natureza do Projeto:   </t>
    </r>
    <r>
      <rPr>
        <sz val="1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
</t>
    </r>
  </si>
  <si>
    <t>(    ) P&amp;D*                                  (    ) Prestação de Serviços**</t>
  </si>
  <si>
    <r>
      <rPr>
        <u/>
        <sz val="10"/>
        <color indexed="8"/>
        <rFont val="Calibri"/>
        <family val="2"/>
        <scheme val="minor"/>
      </rPr>
      <t>*Pesquisa e Desenvolvimento</t>
    </r>
    <r>
      <rPr>
        <sz val="10"/>
        <color indexed="8"/>
        <rFont val="Calibri"/>
        <family val="2"/>
        <scheme val="minor"/>
      </rPr>
      <t xml:space="preserve">
</t>
    </r>
    <r>
      <rPr>
        <u/>
        <sz val="10"/>
        <color indexed="8"/>
        <rFont val="Calibri"/>
        <family val="2"/>
        <scheme val="minor"/>
      </rPr>
      <t>**Prestação de Serviços Técnicos Tecnológicos</t>
    </r>
  </si>
  <si>
    <t xml:space="preserve">Coordenador (a): </t>
  </si>
  <si>
    <r>
      <t xml:space="preserve">Tempo Estimado para Execução do Projeto 
</t>
    </r>
    <r>
      <rPr>
        <b/>
        <u/>
        <sz val="11"/>
        <color indexed="8"/>
        <rFont val="Calibri"/>
        <family val="2"/>
        <scheme val="minor"/>
      </rPr>
      <t>(Em meses)</t>
    </r>
  </si>
  <si>
    <t xml:space="preserve">Professor (a) / TAE: </t>
  </si>
  <si>
    <r>
      <rPr>
        <sz val="12"/>
        <color indexed="8"/>
        <rFont val="Calibri"/>
        <family val="2"/>
        <scheme val="minor"/>
      </rPr>
      <t>Unidade / Departamento:</t>
    </r>
    <r>
      <rPr>
        <b/>
        <sz val="12"/>
        <color indexed="8"/>
        <rFont val="Calibri"/>
        <family val="2"/>
        <scheme val="minor"/>
      </rPr>
      <t xml:space="preserve"> </t>
    </r>
  </si>
  <si>
    <t xml:space="preserve">Contratante:  </t>
  </si>
  <si>
    <t xml:space="preserve">Fomentador: </t>
  </si>
  <si>
    <t>Telefone:</t>
  </si>
  <si>
    <t xml:space="preserve">E-mail: </t>
  </si>
  <si>
    <t>Responsável:</t>
  </si>
  <si>
    <r>
      <rPr>
        <b/>
        <sz val="12"/>
        <rFont val="Calibri"/>
        <family val="2"/>
        <scheme val="minor"/>
      </rPr>
      <t>Especificação das obrigações das partes:</t>
    </r>
    <r>
      <rPr>
        <sz val="11"/>
        <rFont val="Calibri"/>
        <family val="2"/>
        <scheme val="minor"/>
      </rPr>
      <t xml:space="preserve"> </t>
    </r>
    <r>
      <rPr>
        <sz val="8"/>
        <color theme="2" tint="-0.499984740745262"/>
        <rFont val="Calibri"/>
        <family val="2"/>
        <scheme val="minor"/>
      </rPr>
      <t>(breve descrição do que foi acordado com a empresa)</t>
    </r>
  </si>
  <si>
    <r>
      <t xml:space="preserve">Recursos: </t>
    </r>
    <r>
      <rPr>
        <sz val="8"/>
        <color indexed="8"/>
        <rFont val="Calibri"/>
        <family val="2"/>
        <scheme val="minor"/>
      </rPr>
      <t>(Caso os interessados desejem o parcelamento do pagamento dos recursos, o número de parcelas deve ser no máximo o numéro de meses de vigência do contrato menos um)</t>
    </r>
  </si>
  <si>
    <t xml:space="preserve">Valor: </t>
  </si>
  <si>
    <t>Proposta de Parcelamento:  (  ) Sim  (  ) Não</t>
  </si>
  <si>
    <t>Descreva o Parcelamento:</t>
  </si>
  <si>
    <t xml:space="preserve">Rendimento:                 </t>
  </si>
  <si>
    <t xml:space="preserve"> Valor Total:</t>
  </si>
  <si>
    <r>
      <t xml:space="preserve">Escopo: </t>
    </r>
    <r>
      <rPr>
        <sz val="8"/>
        <color theme="2" tint="-0.499984740745262"/>
        <rFont val="Calibri"/>
        <family val="2"/>
        <scheme val="minor"/>
      </rPr>
      <t>[Descrição do projeto: descrever o que fará parte do projeto, delimitando, de forma clara, objetiva, a sua atuação.  Descrever: 1. Em que contexto se insere a proposta (Qual o problema e desafios apresentados pelo demandante); 2. A solução proposta; 3. Os principais benefícios que o projeto trará ao cliente; 4. Delimitar a atuação da equipe técnica (listar o que poderá e o que não poderá ser atendido)]</t>
    </r>
  </si>
  <si>
    <r>
      <rPr>
        <b/>
        <sz val="12"/>
        <color indexed="8"/>
        <rFont val="Calibri"/>
        <family val="2"/>
        <scheme val="minor"/>
      </rPr>
      <t>Objeto do Projeto:</t>
    </r>
    <r>
      <rPr>
        <sz val="8"/>
        <color indexed="8"/>
        <rFont val="Calibri"/>
        <family val="2"/>
        <scheme val="minor"/>
      </rPr>
      <t xml:space="preserve"> </t>
    </r>
    <r>
      <rPr>
        <sz val="8"/>
        <color theme="2" tint="-0.499984740745262"/>
        <rFont val="Calibri"/>
        <family val="2"/>
        <scheme val="minor"/>
      </rPr>
      <t>[Conteúdo e a importância do projeto]</t>
    </r>
    <r>
      <rPr>
        <sz val="12"/>
        <color indexed="8"/>
        <rFont val="Calibri"/>
        <family val="2"/>
        <scheme val="minor"/>
      </rPr>
      <t xml:space="preserve">
</t>
    </r>
  </si>
  <si>
    <r>
      <rPr>
        <b/>
        <sz val="12"/>
        <rFont val="Calibri"/>
        <family val="2"/>
        <scheme val="minor"/>
      </rPr>
      <t>Justificativa:</t>
    </r>
    <r>
      <rPr>
        <sz val="8"/>
        <color theme="2" tint="-0.499984740745262"/>
        <rFont val="Calibri"/>
        <family val="2"/>
        <scheme val="minor"/>
      </rPr>
      <t xml:space="preserve"> (razão do projeto existir)</t>
    </r>
    <r>
      <rPr>
        <sz val="11"/>
        <rFont val="Calibri"/>
        <family val="2"/>
        <scheme val="minor"/>
      </rPr>
      <t xml:space="preserve">
</t>
    </r>
  </si>
  <si>
    <r>
      <t xml:space="preserve">Metas e resultados esperados com prazos:  </t>
    </r>
    <r>
      <rPr>
        <sz val="8"/>
        <color theme="0" tint="-0.499984740745262"/>
        <rFont val="Calibri"/>
        <family val="2"/>
        <scheme val="minor"/>
      </rPr>
      <t>(informar mês e ano nas células em vermelho e marcar com x nos meses que as etapas serão realizadas)</t>
    </r>
  </si>
  <si>
    <t>Metas</t>
  </si>
  <si>
    <t xml:space="preserve">mês 1 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</si>
  <si>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</si>
  <si>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</si>
  <si>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</si>
  <si>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</si>
  <si>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</si>
  <si>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</si>
  <si>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</si>
  <si>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</si>
  <si>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</si>
  <si>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</si>
  <si>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</si>
  <si>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 xml:space="preserve">Cronograma:
</t>
  </si>
  <si>
    <t>Atividades</t>
  </si>
  <si>
    <t>Responsável</t>
  </si>
  <si>
    <t>Meta 1:</t>
  </si>
  <si>
    <t>Meta 2:</t>
  </si>
  <si>
    <t>Meta 3:</t>
  </si>
  <si>
    <t>Meta 4:</t>
  </si>
  <si>
    <t>Meta 5:</t>
  </si>
  <si>
    <t>Meta 6:</t>
  </si>
  <si>
    <r>
      <t xml:space="preserve">Resultado esperado:  </t>
    </r>
    <r>
      <rPr>
        <sz val="8"/>
        <color theme="2" tint="-0.499984740745262"/>
        <rFont val="Calibri"/>
        <family val="2"/>
        <scheme val="minor"/>
      </rPr>
      <t xml:space="preserve"> (Descrição do que será entregue ao final do projeto, algo palpável, que de fato evidencie o que foi realizado, por exemplo um memorial descritivo, um relatório, um protótipo, etc)</t>
    </r>
  </si>
  <si>
    <t>2. EQUIPE EXECUTORA</t>
  </si>
  <si>
    <t>Nome</t>
  </si>
  <si>
    <t>CPF</t>
  </si>
  <si>
    <t>Vínculo com a UFJF (docente, técnico, aluno)</t>
  </si>
  <si>
    <t>Número da matrícula ou siape</t>
  </si>
  <si>
    <t>Remuneração pelo Projeto</t>
  </si>
  <si>
    <t>Número de pagamentos</t>
  </si>
  <si>
    <t>Carga horária total*</t>
  </si>
  <si>
    <t>(   ) sim (   ) não</t>
  </si>
  <si>
    <t>Vínculo com a instituição de origem</t>
  </si>
  <si>
    <t>Nome da Instiuição</t>
  </si>
  <si>
    <t>Carga horária total</t>
  </si>
  <si>
    <r>
      <t>*</t>
    </r>
    <r>
      <rPr>
        <sz val="10"/>
        <color indexed="8"/>
        <rFont val="Calibri"/>
        <family val="2"/>
        <scheme val="minor"/>
      </rPr>
      <t xml:space="preserve"> No caso de Prestação de Serviços Tecnológicos e/ou Técnicos deverá ser respeitada a carga horária máxima de 8 horas semanais ou 416 horas anuais, conforme tratam os Incisos XI e XII, Art. 21 da Lei 12.772/2012, devendo ser registrada a carga horária do docente no PIT. Nos acordos de parceria para P&amp;D+I, a carga definida no projeto deverá ser incluída no plano individual de trabalho (PIT) do docente, aprovado pelo Departamento em que se encontra lotado, seguindo o Inciso III, Art. 21 da Lei 12.772/2012.</t>
    </r>
  </si>
  <si>
    <t xml:space="preserve">3. PLANO DE APLICAÇÃO </t>
  </si>
  <si>
    <t xml:space="preserve"> Especificação (resumida)</t>
  </si>
  <si>
    <t xml:space="preserve">Diárias                                        </t>
  </si>
  <si>
    <t xml:space="preserve">Hospedagem </t>
  </si>
  <si>
    <t>Bolsas</t>
  </si>
  <si>
    <t>Estágios</t>
  </si>
  <si>
    <t>Material de Consumo</t>
  </si>
  <si>
    <t xml:space="preserve">Passagens </t>
  </si>
  <si>
    <t>Serviços de Terceiros Pessoa Física</t>
  </si>
  <si>
    <t>Serviços Pessoa Física - Autônomos (coordenador/equipe executora)</t>
  </si>
  <si>
    <t>Serviços de Terceiros Pessoa Jurídica</t>
  </si>
  <si>
    <t>Outros (taxas de emissão de boleto, tarifas bancárias, etc...)</t>
  </si>
  <si>
    <t>Obras e Instalações</t>
  </si>
  <si>
    <t>Equipamento e Material Permanente</t>
  </si>
  <si>
    <t>Ressarcimentos</t>
  </si>
  <si>
    <t>TOTAL:</t>
  </si>
  <si>
    <t xml:space="preserve">4. DETALHAMENTO DA DESPESA - QUADRO RESUMO </t>
  </si>
  <si>
    <t>4.1 DESPESAS DE CUSTEIO</t>
  </si>
  <si>
    <t xml:space="preserve"> DIÁRIAS</t>
  </si>
  <si>
    <t>Beneficiários</t>
  </si>
  <si>
    <t>Quantidade</t>
  </si>
  <si>
    <t>Valor Unitário</t>
  </si>
  <si>
    <t>Valor Total (R$)</t>
  </si>
  <si>
    <t>Total do Elemento Diárias:</t>
  </si>
  <si>
    <t>HOSPEDAGEM</t>
  </si>
  <si>
    <t>Hospedagem: Beneficiários/empresa</t>
  </si>
  <si>
    <t>Quant.</t>
  </si>
  <si>
    <t>Total do Elemento Hospedagem:</t>
  </si>
  <si>
    <t xml:space="preserve"> BOLSAS</t>
  </si>
  <si>
    <t>Beneficiário</t>
  </si>
  <si>
    <t>Período em meses</t>
  </si>
  <si>
    <t>Valor Mês</t>
  </si>
  <si>
    <t>Seguro Mês*</t>
  </si>
  <si>
    <t>Total do Elemento Bolsas:</t>
  </si>
  <si>
    <t>ESTÁGIOS</t>
  </si>
  <si>
    <t>Valor Mês*</t>
  </si>
  <si>
    <t xml:space="preserve">Seguro Mês** </t>
  </si>
  <si>
    <r>
      <t xml:space="preserve">Vale Transporte 
</t>
    </r>
    <r>
      <rPr>
        <sz val="9"/>
        <color indexed="8"/>
        <rFont val="Calibri"/>
        <family val="2"/>
        <scheme val="minor"/>
      </rPr>
      <t>(informar o valor total do período)</t>
    </r>
  </si>
  <si>
    <t>Total do Elemento Estágios:</t>
  </si>
  <si>
    <t>* Valor mensal de estágio R$1.412,00 (30h/mês)</t>
  </si>
  <si>
    <t>**Valor referente à seguro obrigatório no caso de inclusão de estagiário (R$2,83/mês)</t>
  </si>
  <si>
    <t>***Valor referente ao Vale transporte, se necessario (R$150,00 mês para duas passagens por dia)</t>
  </si>
  <si>
    <t xml:space="preserve"> MATERIAL DE CONSUMO</t>
  </si>
  <si>
    <t>Materiais Diversos</t>
  </si>
  <si>
    <t>Total do Elemento Material de Consumo:</t>
  </si>
  <si>
    <t xml:space="preserve"> PASSAGENS E DESPESAS COM LOCOMOÇÃO</t>
  </si>
  <si>
    <t>Especificação</t>
  </si>
  <si>
    <t>Total do Elemento Passagens:</t>
  </si>
  <si>
    <t xml:space="preserve"> SERVIÇOS DE TERCEIROS PESSOA FÍSICA</t>
  </si>
  <si>
    <t>Beneficiários ou Serviços*</t>
  </si>
  <si>
    <t>Qtd de Parcelas</t>
  </si>
  <si>
    <t>Valor da Parcela</t>
  </si>
  <si>
    <t>INSS Patronal / Parcela*</t>
  </si>
  <si>
    <t>Total do Elemento de Despesa Serviços de Terceiros Pessoa Física:</t>
  </si>
  <si>
    <t>*Em caso de celetista consultar a FADEPE para obter informações sobre os cálculos -&gt; remuneração + benefícios + encargos + provisões - e colocar nesta rubrica o total obtido)</t>
  </si>
  <si>
    <t>**INSS Patronal (sobre serviços de Pessoa Física – 20% sobre o bruto a ser pago para a pessoa que prestar o serviço, EXCETO celetista).</t>
  </si>
  <si>
    <t>SERVIÇOS PESSOA FÍSICA -  AUTÔNOMOS (coordenador/equipe executora)</t>
  </si>
  <si>
    <t>Total do Elemento de Despesa Pagamento de Autônomos:</t>
  </si>
  <si>
    <t xml:space="preserve"> SERVIÇOS DE TERCEIROS PESSOA JURÍDICA</t>
  </si>
  <si>
    <t>Total do Elemento de Despesa Serviços de Terceiros Pessoa Jurídica:</t>
  </si>
  <si>
    <t>OUTROS</t>
  </si>
  <si>
    <t>Período do Projeto 
(em meses)</t>
  </si>
  <si>
    <t>*Valor Mês</t>
  </si>
  <si>
    <t>Tarifa Manutenção de Conta</t>
  </si>
  <si>
    <t>Tarifa de transferência</t>
  </si>
  <si>
    <t>Total do Elemento de Despesa Outros:</t>
  </si>
  <si>
    <t>*Valor referente à tarifa de manutenção de conta(R$59,95/mês)</t>
  </si>
  <si>
    <t>*Valor referente a tarifa de transferência (R$2,83/mês)</t>
  </si>
  <si>
    <t>TOTAL DESPESAS DE CUSTEIO:</t>
  </si>
  <si>
    <t>4.2 DESPESAS DE CAPITAL</t>
  </si>
  <si>
    <t>OBRAS E INSTALAÇÕES</t>
  </si>
  <si>
    <t>Despesas com Obras e Instalações</t>
  </si>
  <si>
    <t>Total do Elemento de Despesa Obras e Instalações:</t>
  </si>
  <si>
    <t xml:space="preserve"> EQUIPAMENTOS E MATERIAL PERMANENTE</t>
  </si>
  <si>
    <t>Total do Elemento Equipamentos e Material Permanente:</t>
  </si>
  <si>
    <t>TOTAL DESPESAS DE CAPITAL:</t>
  </si>
  <si>
    <t>TOTAL DESPESAS DE CUSTEIO + CAPITAL</t>
  </si>
  <si>
    <t>4.3 DESPESAS COM RESSARCIMENTOS</t>
  </si>
  <si>
    <t>REMUNERAÇÕES E RESSARCIMENTOS</t>
  </si>
  <si>
    <t>Tipo de Remuneração</t>
  </si>
  <si>
    <t>Ressarcimento da UFJF (7% sobre o total dos recursos a receber no projeto)</t>
  </si>
  <si>
    <t>Remuneração CRITT (3%)</t>
  </si>
  <si>
    <t>*Custos Operacionais e Administrativos pelo gerenciamento do projeto (até 10% sobre o total dos recursos a receber no projeto)</t>
  </si>
  <si>
    <t>Remuneração da Fadepe pela captação do projeto (se cabível)</t>
  </si>
  <si>
    <t>Total do Elemento Remunerações e Ressarcimentos:</t>
  </si>
  <si>
    <t>*Considerar 10%, esse valor poderá ser reduzido de acordo com os tipos de serviços que o projeto demandará da Fundação. O valor será ajustado no momento que a Fadepe realizar a análise da planilha.</t>
  </si>
  <si>
    <t>VALOR TOTAL DO PLANO DE TRABALHO (CUSTEIO+CAPITAL+RESSARCIMENTOS)</t>
  </si>
  <si>
    <t>____________________________________________________</t>
  </si>
  <si>
    <t>COORDENADOR DO PROJETO</t>
  </si>
  <si>
    <t>(Validade via SEI/UFJF)</t>
  </si>
  <si>
    <t>Análise Prévia da Fadepe:</t>
  </si>
  <si>
    <t>Data: ____ /____ /_____</t>
  </si>
  <si>
    <t>________________________________________________</t>
  </si>
  <si>
    <t>Assinatura e Carimbo</t>
  </si>
  <si>
    <t>*Valor referente à seguro obrigatório no caso de inclusão de bolsista (R$3,68/mês para cada bolsista)</t>
  </si>
  <si>
    <r>
      <t>Indicador de conclusão Meta 1</t>
    </r>
    <r>
      <rPr>
        <sz val="12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(descreva qual a evidência ou documentação será apresentada para comprovar que a meta foi atingida)</t>
    </r>
  </si>
  <si>
    <r>
      <t>Indicador de conclusão Meta 2</t>
    </r>
    <r>
      <rPr>
        <sz val="12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(descreva qual a evidência ou documentação será apresentada para comprovar que a meta foi atingida)</t>
    </r>
  </si>
  <si>
    <r>
      <t>Indicador de conclusão Meta 3</t>
    </r>
    <r>
      <rPr>
        <sz val="12"/>
        <rFont val="Calibri"/>
        <family val="2"/>
        <scheme val="minor"/>
      </rPr>
      <t>:</t>
    </r>
    <r>
      <rPr>
        <sz val="8"/>
        <rFont val="Calibri"/>
        <family val="2"/>
        <scheme val="minor"/>
      </rPr>
      <t>(descreva qual a evidência ou documentação será apresentada para comprovar que a meta foi atingida)</t>
    </r>
  </si>
  <si>
    <r>
      <t>Indicador de conclusão Meta 4</t>
    </r>
    <r>
      <rPr>
        <sz val="12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(descreva qual a evidência ou documentação será apresentada para comprovar que a meta foi atingida)</t>
    </r>
  </si>
  <si>
    <r>
      <t>Indicador de conclusão Meta 5</t>
    </r>
    <r>
      <rPr>
        <sz val="12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(descreva qual a evidência ou documentação será apresentada para comprovar que a meta foi atingida)</t>
    </r>
  </si>
  <si>
    <r>
      <t>Indicador de conclusão Meta 6</t>
    </r>
    <r>
      <rPr>
        <sz val="12"/>
        <rFont val="Calibri"/>
        <family val="2"/>
        <scheme val="minor"/>
      </rPr>
      <t xml:space="preserve">: </t>
    </r>
    <r>
      <rPr>
        <sz val="8"/>
        <rFont val="Calibri"/>
        <family val="2"/>
        <scheme val="minor"/>
      </rPr>
      <t>(descreva qual a evidência ou documentação será apresentada para comprovar que a meta foi atingida)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</si>
</sst>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[$R$-416]\ * #,##0.00_-;\-[$R$-416]\ * #,##0.00_-;_-[$R$-416]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0">
    <xf numFmtId="0" fontId="0" fillId="0" borderId="0" xfId="0"/>
    <xf numFmtId="0" fontId="3" fillId="0" borderId="0" xfId="0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16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6" fillId="0" borderId="29" xfId="0" applyFont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36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43" fontId="0" fillId="0" borderId="0" xfId="0" applyNumberFormat="1"/>
    <xf numFmtId="43" fontId="0" fillId="0" borderId="0" xfId="0" applyNumberForma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43" fontId="0" fillId="0" borderId="0" xfId="0" applyNumberFormat="1" applyAlignment="1">
      <alignment vertical="center"/>
    </xf>
    <xf numFmtId="0" fontId="6" fillId="0" borderId="29" xfId="0" applyFont="1" applyBorder="1" applyAlignment="1" applyProtection="1">
      <alignment horizontal="center" vertical="top" wrapText="1"/>
      <protection locked="0"/>
    </xf>
    <xf numFmtId="0" fontId="9" fillId="0" borderId="2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0" fillId="0" borderId="32" xfId="0" applyBorder="1"/>
    <xf numFmtId="0" fontId="3" fillId="0" borderId="32" xfId="0" applyFont="1" applyBorder="1" applyAlignment="1" applyProtection="1">
      <alignment horizontal="justify"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0" fillId="0" borderId="32" xfId="0" applyBorder="1" applyAlignment="1">
      <alignment vertical="center"/>
    </xf>
    <xf numFmtId="0" fontId="3" fillId="0" borderId="24" xfId="0" applyFont="1" applyBorder="1" applyAlignment="1" applyProtection="1">
      <alignment horizontal="center" vertical="top" wrapText="1"/>
      <protection locked="0"/>
    </xf>
    <xf numFmtId="0" fontId="6" fillId="0" borderId="24" xfId="0" applyFont="1" applyBorder="1" applyAlignment="1" applyProtection="1">
      <alignment vertical="top" wrapText="1"/>
      <protection locked="0"/>
    </xf>
    <xf numFmtId="0" fontId="6" fillId="0" borderId="29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4" fontId="3" fillId="0" borderId="24" xfId="0" applyNumberFormat="1" applyFont="1" applyBorder="1" applyAlignment="1" applyProtection="1">
      <alignment horizontal="left" vertical="center"/>
      <protection locked="0"/>
    </xf>
    <xf numFmtId="4" fontId="3" fillId="0" borderId="0" xfId="0" applyNumberFormat="1" applyFont="1" applyAlignment="1" applyProtection="1">
      <alignment horizontal="left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4" fontId="3" fillId="0" borderId="0" xfId="0" applyNumberFormat="1" applyFont="1" applyAlignment="1">
      <alignment vertical="top"/>
    </xf>
    <xf numFmtId="4" fontId="3" fillId="0" borderId="17" xfId="0" applyNumberFormat="1" applyFont="1" applyBorder="1" applyAlignment="1">
      <alignment vertical="top"/>
    </xf>
    <xf numFmtId="0" fontId="3" fillId="0" borderId="24" xfId="0" applyFont="1" applyBorder="1" applyAlignment="1" applyProtection="1">
      <alignment vertical="center" wrapText="1"/>
      <protection locked="0"/>
    </xf>
    <xf numFmtId="17" fontId="6" fillId="0" borderId="1" xfId="0" applyNumberFormat="1" applyFont="1" applyBorder="1" applyAlignment="1" applyProtection="1">
      <alignment horizontal="center" vertical="top" wrapText="1"/>
      <protection locked="0"/>
    </xf>
    <xf numFmtId="43" fontId="12" fillId="0" borderId="61" xfId="1" applyFont="1" applyFill="1" applyBorder="1" applyAlignment="1" applyProtection="1">
      <alignment horizontal="center" vertical="center" wrapText="1"/>
      <protection locked="0"/>
    </xf>
    <xf numFmtId="0" fontId="22" fillId="0" borderId="0" xfId="0" applyFont="1"/>
    <xf numFmtId="17" fontId="6" fillId="0" borderId="36" xfId="0" applyNumberFormat="1" applyFont="1" applyBorder="1" applyAlignment="1" applyProtection="1">
      <alignment horizontal="center" vertical="top" wrapText="1"/>
      <protection locked="0"/>
    </xf>
    <xf numFmtId="17" fontId="6" fillId="0" borderId="1" xfId="0" applyNumberFormat="1" applyFont="1" applyBorder="1" applyAlignment="1" applyProtection="1">
      <alignment vertical="top"/>
      <protection locked="0"/>
    </xf>
    <xf numFmtId="17" fontId="6" fillId="0" borderId="40" xfId="0" applyNumberFormat="1" applyFont="1" applyBorder="1" applyAlignment="1" applyProtection="1">
      <alignment vertical="top"/>
      <protection locked="0"/>
    </xf>
    <xf numFmtId="17" fontId="6" fillId="0" borderId="36" xfId="0" applyNumberFormat="1" applyFont="1" applyBorder="1" applyAlignment="1" applyProtection="1">
      <alignment vertical="top"/>
      <protection locked="0"/>
    </xf>
    <xf numFmtId="0" fontId="0" fillId="0" borderId="49" xfId="0" applyBorder="1" applyAlignment="1">
      <alignment horizontal="center" vertical="center"/>
    </xf>
    <xf numFmtId="17" fontId="6" fillId="0" borderId="66" xfId="0" applyNumberFormat="1" applyFont="1" applyBorder="1" applyAlignment="1" applyProtection="1">
      <alignment vertical="top"/>
      <protection locked="0"/>
    </xf>
    <xf numFmtId="17" fontId="6" fillId="0" borderId="38" xfId="0" applyNumberFormat="1" applyFont="1" applyBorder="1" applyAlignment="1" applyProtection="1">
      <alignment vertical="top"/>
      <protection locked="0"/>
    </xf>
    <xf numFmtId="17" fontId="6" fillId="0" borderId="82" xfId="0" applyNumberFormat="1" applyFont="1" applyBorder="1" applyAlignment="1" applyProtection="1">
      <alignment vertical="top"/>
      <protection locked="0"/>
    </xf>
    <xf numFmtId="43" fontId="3" fillId="0" borderId="61" xfId="1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4" fontId="3" fillId="0" borderId="32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4" fontId="3" fillId="0" borderId="32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3" fillId="0" borderId="24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0" borderId="5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5" fillId="0" borderId="70" xfId="0" applyFont="1" applyBorder="1" applyAlignment="1">
      <alignment horizontal="left" vertical="top" wrapText="1"/>
    </xf>
    <xf numFmtId="0" fontId="12" fillId="0" borderId="7" xfId="0" applyFont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horizontal="center" vertical="top" wrapText="1"/>
      <protection locked="0"/>
    </xf>
    <xf numFmtId="0" fontId="12" fillId="0" borderId="54" xfId="0" applyFont="1" applyBorder="1" applyAlignment="1" applyProtection="1">
      <alignment horizontal="center" vertical="top" wrapText="1"/>
      <protection locked="0"/>
    </xf>
    <xf numFmtId="0" fontId="12" fillId="0" borderId="47" xfId="0" applyFont="1" applyBorder="1" applyAlignment="1" applyProtection="1">
      <alignment horizontal="center" vertical="top" wrapText="1"/>
      <protection locked="0"/>
    </xf>
    <xf numFmtId="0" fontId="12" fillId="0" borderId="72" xfId="0" applyFont="1" applyBorder="1" applyAlignment="1" applyProtection="1">
      <alignment horizontal="center" vertical="top" wrapText="1"/>
      <protection locked="0"/>
    </xf>
    <xf numFmtId="164" fontId="3" fillId="0" borderId="45" xfId="0" applyNumberFormat="1" applyFont="1" applyBorder="1" applyAlignment="1" applyProtection="1">
      <alignment horizontal="center" vertical="center" wrapText="1"/>
      <protection locked="0"/>
    </xf>
    <xf numFmtId="164" fontId="3" fillId="0" borderId="21" xfId="0" applyNumberFormat="1" applyFont="1" applyBorder="1" applyAlignment="1" applyProtection="1">
      <alignment horizontal="center" vertical="center" wrapText="1"/>
      <protection locked="0"/>
    </xf>
    <xf numFmtId="164" fontId="3" fillId="0" borderId="37" xfId="0" applyNumberFormat="1" applyFont="1" applyBorder="1" applyAlignment="1" applyProtection="1">
      <alignment horizontal="center" vertical="center" wrapText="1"/>
      <protection locked="0"/>
    </xf>
    <xf numFmtId="0" fontId="3" fillId="0" borderId="59" xfId="0" applyFont="1" applyBorder="1" applyAlignment="1" applyProtection="1">
      <alignment vertical="center" wrapText="1"/>
      <protection locked="0"/>
    </xf>
    <xf numFmtId="0" fontId="3" fillId="0" borderId="41" xfId="0" applyFont="1" applyBorder="1" applyAlignment="1" applyProtection="1">
      <alignment vertical="center" wrapText="1"/>
      <protection locked="0"/>
    </xf>
    <xf numFmtId="0" fontId="3" fillId="0" borderId="60" xfId="0" applyFont="1" applyBorder="1" applyAlignment="1" applyProtection="1">
      <alignment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right" vertical="center"/>
      <protection locked="0"/>
    </xf>
    <xf numFmtId="0" fontId="3" fillId="0" borderId="24" xfId="0" applyFont="1" applyBorder="1" applyAlignment="1" applyProtection="1">
      <alignment horizontal="right" vertical="center"/>
      <protection locked="0"/>
    </xf>
    <xf numFmtId="44" fontId="3" fillId="2" borderId="10" xfId="0" applyNumberFormat="1" applyFont="1" applyFill="1" applyBorder="1" applyAlignment="1">
      <alignment horizontal="left" vertical="center" wrapText="1"/>
    </xf>
    <xf numFmtId="44" fontId="3" fillId="2" borderId="17" xfId="0" applyNumberFormat="1" applyFont="1" applyFill="1" applyBorder="1" applyAlignment="1">
      <alignment horizontal="left" vertical="center" wrapText="1"/>
    </xf>
    <xf numFmtId="43" fontId="1" fillId="2" borderId="12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0" borderId="7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44" fontId="3" fillId="2" borderId="68" xfId="0" applyNumberFormat="1" applyFont="1" applyFill="1" applyBorder="1" applyAlignment="1">
      <alignment horizontal="left" vertical="center" wrapText="1"/>
    </xf>
    <xf numFmtId="44" fontId="3" fillId="2" borderId="25" xfId="0" applyNumberFormat="1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44" xfId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3" fontId="1" fillId="2" borderId="45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87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  <protection locked="0"/>
    </xf>
    <xf numFmtId="43" fontId="0" fillId="2" borderId="65" xfId="0" applyNumberFormat="1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43" fontId="3" fillId="0" borderId="73" xfId="1" applyFont="1" applyFill="1" applyBorder="1" applyAlignment="1" applyProtection="1">
      <alignment horizontal="left" vertical="center" wrapText="1"/>
      <protection locked="0"/>
    </xf>
    <xf numFmtId="43" fontId="3" fillId="0" borderId="74" xfId="1" applyFont="1" applyFill="1" applyBorder="1" applyAlignment="1" applyProtection="1">
      <alignment horizontal="left" vertical="center" wrapText="1"/>
      <protection locked="0"/>
    </xf>
    <xf numFmtId="43" fontId="3" fillId="0" borderId="75" xfId="1" applyFont="1" applyFill="1" applyBorder="1" applyAlignment="1" applyProtection="1">
      <alignment horizontal="center" vertical="center" wrapText="1"/>
      <protection locked="0"/>
    </xf>
    <xf numFmtId="43" fontId="3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3" fontId="0" fillId="2" borderId="5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43" fontId="0" fillId="2" borderId="18" xfId="0" applyNumberFormat="1" applyFill="1" applyBorder="1" applyAlignment="1">
      <alignment horizontal="center" vertical="center"/>
    </xf>
    <xf numFmtId="43" fontId="0" fillId="2" borderId="23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right" vertical="center" wrapText="1"/>
      <protection locked="0"/>
    </xf>
    <xf numFmtId="0" fontId="3" fillId="0" borderId="24" xfId="0" applyFont="1" applyBorder="1" applyAlignment="1" applyProtection="1">
      <alignment horizontal="righ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43" fontId="0" fillId="2" borderId="71" xfId="0" applyNumberFormat="1" applyFill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29" xfId="0" applyFont="1" applyBorder="1" applyAlignment="1" applyProtection="1">
      <alignment vertical="top" wrapText="1"/>
      <protection locked="0"/>
    </xf>
    <xf numFmtId="0" fontId="3" fillId="0" borderId="29" xfId="0" applyFont="1" applyBorder="1" applyAlignment="1" applyProtection="1">
      <alignment vertical="top"/>
      <protection locked="0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87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90" xfId="0" applyFont="1" applyBorder="1" applyAlignment="1" applyProtection="1">
      <alignment horizontal="center" vertical="center"/>
      <protection locked="0"/>
    </xf>
    <xf numFmtId="0" fontId="3" fillId="0" borderId="92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top" wrapText="1"/>
      <protection locked="0"/>
    </xf>
    <xf numFmtId="0" fontId="12" fillId="0" borderId="6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43" fontId="3" fillId="0" borderId="54" xfId="1" applyFont="1" applyFill="1" applyBorder="1" applyAlignment="1" applyProtection="1">
      <alignment horizontal="center" vertical="center" wrapText="1"/>
      <protection locked="0"/>
    </xf>
    <xf numFmtId="43" fontId="3" fillId="0" borderId="47" xfId="1" applyFont="1" applyFill="1" applyBorder="1" applyAlignment="1" applyProtection="1">
      <alignment horizontal="center" vertical="center" wrapText="1"/>
      <protection locked="0"/>
    </xf>
    <xf numFmtId="43" fontId="3" fillId="0" borderId="72" xfId="1" applyFont="1" applyFill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72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4" fillId="2" borderId="76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43" fontId="0" fillId="2" borderId="36" xfId="0" applyNumberFormat="1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59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60" xfId="0" applyFont="1" applyBorder="1" applyAlignment="1" applyProtection="1">
      <alignment horizontal="left" vertical="center" wrapText="1"/>
      <protection locked="0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4" fontId="0" fillId="0" borderId="40" xfId="0" applyNumberFormat="1" applyBorder="1" applyAlignment="1" applyProtection="1">
      <alignment horizontal="right" vertical="center"/>
      <protection locked="0"/>
    </xf>
    <xf numFmtId="4" fontId="0" fillId="0" borderId="66" xfId="0" applyNumberFormat="1" applyBorder="1" applyAlignment="1" applyProtection="1">
      <alignment horizontal="right" vertical="center"/>
      <protection locked="0"/>
    </xf>
    <xf numFmtId="43" fontId="1" fillId="2" borderId="23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0" borderId="51" xfId="0" applyFont="1" applyBorder="1" applyAlignment="1" applyProtection="1">
      <alignment vertical="center" wrapText="1"/>
      <protection locked="0"/>
    </xf>
    <xf numFmtId="0" fontId="3" fillId="0" borderId="39" xfId="0" applyFont="1" applyBorder="1" applyAlignment="1" applyProtection="1">
      <alignment vertical="center" wrapText="1"/>
      <protection locked="0"/>
    </xf>
    <xf numFmtId="0" fontId="3" fillId="0" borderId="50" xfId="0" applyFont="1" applyBorder="1" applyAlignment="1" applyProtection="1">
      <alignment vertical="center" wrapText="1"/>
      <protection locked="0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" fontId="3" fillId="0" borderId="31" xfId="0" applyNumberFormat="1" applyFont="1" applyBorder="1" applyAlignment="1" applyProtection="1">
      <alignment horizontal="left" vertical="center"/>
      <protection locked="0"/>
    </xf>
    <xf numFmtId="4" fontId="3" fillId="0" borderId="32" xfId="0" applyNumberFormat="1" applyFont="1" applyBorder="1" applyAlignment="1" applyProtection="1">
      <alignment horizontal="left" vertical="center"/>
      <protection locked="0"/>
    </xf>
    <xf numFmtId="4" fontId="3" fillId="0" borderId="32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87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3" fillId="0" borderId="81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43" fontId="0" fillId="2" borderId="5" xfId="0" applyNumberFormat="1" applyFill="1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43" fontId="12" fillId="0" borderId="46" xfId="1" applyFont="1" applyFill="1" applyBorder="1" applyAlignment="1" applyProtection="1">
      <alignment horizontal="center" vertical="center" wrapText="1"/>
      <protection locked="0"/>
    </xf>
    <xf numFmtId="43" fontId="12" fillId="0" borderId="47" xfId="1" applyFont="1" applyFill="1" applyBorder="1" applyAlignment="1" applyProtection="1">
      <alignment horizontal="center" vertical="center" wrapText="1"/>
      <protection locked="0"/>
    </xf>
    <xf numFmtId="43" fontId="12" fillId="0" borderId="80" xfId="1" applyFont="1" applyFill="1" applyBorder="1" applyAlignment="1" applyProtection="1">
      <alignment horizontal="center" vertical="center" wrapText="1"/>
      <protection locked="0"/>
    </xf>
    <xf numFmtId="43" fontId="22" fillId="0" borderId="54" xfId="1" applyFont="1" applyFill="1" applyBorder="1" applyAlignment="1" applyProtection="1">
      <alignment horizontal="center" vertical="center" wrapText="1"/>
      <protection locked="0"/>
    </xf>
    <xf numFmtId="43" fontId="22" fillId="0" borderId="47" xfId="1" applyFont="1" applyFill="1" applyBorder="1" applyAlignment="1" applyProtection="1">
      <alignment horizontal="center" vertical="center" wrapText="1"/>
      <protection locked="0"/>
    </xf>
    <xf numFmtId="43" fontId="22" fillId="0" borderId="72" xfId="1" applyFont="1" applyFill="1" applyBorder="1" applyAlignment="1" applyProtection="1">
      <alignment horizontal="center" vertical="center" wrapText="1"/>
      <protection locked="0"/>
    </xf>
    <xf numFmtId="43" fontId="0" fillId="2" borderId="7" xfId="0" applyNumberFormat="1" applyFill="1" applyBorder="1" applyAlignment="1">
      <alignment horizontal="center" vertical="center"/>
    </xf>
    <xf numFmtId="43" fontId="0" fillId="2" borderId="2" xfId="0" applyNumberFormat="1" applyFill="1" applyBorder="1" applyAlignment="1">
      <alignment horizontal="center" vertical="center"/>
    </xf>
    <xf numFmtId="43" fontId="3" fillId="0" borderId="56" xfId="1" applyFont="1" applyFill="1" applyBorder="1" applyAlignment="1" applyProtection="1">
      <alignment horizontal="center" vertical="center" wrapText="1"/>
      <protection locked="0"/>
    </xf>
    <xf numFmtId="43" fontId="3" fillId="0" borderId="57" xfId="1" applyFont="1" applyFill="1" applyBorder="1" applyAlignment="1" applyProtection="1">
      <alignment horizontal="center" vertical="center" wrapText="1"/>
      <protection locked="0"/>
    </xf>
    <xf numFmtId="43" fontId="3" fillId="0" borderId="58" xfId="1" applyFont="1" applyFill="1" applyBorder="1" applyAlignment="1" applyProtection="1">
      <alignment horizontal="center" vertical="center" wrapText="1"/>
      <protection locked="0"/>
    </xf>
    <xf numFmtId="43" fontId="3" fillId="0" borderId="29" xfId="1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43" fontId="12" fillId="0" borderId="58" xfId="1" applyFont="1" applyFill="1" applyBorder="1" applyAlignment="1" applyProtection="1">
      <alignment horizontal="center" vertical="center" wrapText="1"/>
      <protection locked="0"/>
    </xf>
    <xf numFmtId="43" fontId="12" fillId="0" borderId="29" xfId="1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7" fillId="2" borderId="89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43" fontId="0" fillId="2" borderId="7" xfId="0" applyNumberFormat="1" applyFill="1" applyBorder="1" applyAlignment="1">
      <alignment horizontal="right" vertical="center"/>
    </xf>
    <xf numFmtId="43" fontId="0" fillId="2" borderId="2" xfId="0" applyNumberFormat="1" applyFill="1" applyBorder="1" applyAlignment="1">
      <alignment horizontal="right" vertical="center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72" xfId="0" applyFont="1" applyBorder="1" applyAlignment="1" applyProtection="1">
      <alignment horizontal="left" vertical="center" wrapText="1"/>
      <protection locked="0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22" fillId="0" borderId="42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4" fontId="3" fillId="0" borderId="5" xfId="0" applyNumberFormat="1" applyFont="1" applyBorder="1" applyAlignment="1" applyProtection="1">
      <alignment horizontal="center" vertical="center" wrapText="1"/>
      <protection locked="0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3" fontId="3" fillId="0" borderId="46" xfId="1" applyFont="1" applyFill="1" applyBorder="1" applyAlignment="1" applyProtection="1">
      <alignment horizontal="center" vertical="center" wrapText="1"/>
      <protection locked="0"/>
    </xf>
    <xf numFmtId="43" fontId="3" fillId="0" borderId="80" xfId="1" applyFont="1" applyFill="1" applyBorder="1" applyAlignment="1" applyProtection="1">
      <alignment horizontal="center" vertical="center" wrapText="1"/>
      <protection locked="0"/>
    </xf>
    <xf numFmtId="43" fontId="1" fillId="0" borderId="54" xfId="1" applyFont="1" applyFill="1" applyBorder="1" applyAlignment="1" applyProtection="1">
      <alignment horizontal="center" vertical="center" wrapText="1"/>
      <protection locked="0"/>
    </xf>
    <xf numFmtId="43" fontId="1" fillId="0" borderId="47" xfId="1" applyFont="1" applyFill="1" applyBorder="1" applyAlignment="1" applyProtection="1">
      <alignment horizontal="center" vertical="center" wrapText="1"/>
      <protection locked="0"/>
    </xf>
    <xf numFmtId="43" fontId="1" fillId="0" borderId="72" xfId="1" applyFont="1" applyFill="1" applyBorder="1" applyAlignment="1" applyProtection="1">
      <alignment horizontal="center" vertical="center" wrapText="1"/>
      <protection locked="0"/>
    </xf>
    <xf numFmtId="43" fontId="1" fillId="2" borderId="7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center"/>
    </xf>
    <xf numFmtId="43" fontId="3" fillId="0" borderId="55" xfId="1" applyFont="1" applyFill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left" vertical="center" wrapText="1"/>
      <protection locked="0"/>
    </xf>
    <xf numFmtId="0" fontId="18" fillId="0" borderId="47" xfId="0" applyFont="1" applyBorder="1" applyAlignment="1" applyProtection="1">
      <alignment horizontal="left" vertical="center" wrapText="1"/>
      <protection locked="0"/>
    </xf>
    <xf numFmtId="0" fontId="18" fillId="0" borderId="48" xfId="0" applyFont="1" applyBorder="1" applyAlignment="1" applyProtection="1">
      <alignment horizontal="left" vertical="center" wrapText="1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0" fontId="12" fillId="0" borderId="32" xfId="0" applyFont="1" applyBorder="1" applyAlignment="1" applyProtection="1">
      <alignment horizontal="left" vertical="center" wrapText="1"/>
      <protection locked="0"/>
    </xf>
    <xf numFmtId="0" fontId="12" fillId="0" borderId="33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5" borderId="16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2" borderId="31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18" fillId="2" borderId="31" xfId="0" applyFont="1" applyFill="1" applyBorder="1" applyAlignment="1">
      <alignment horizontal="left" vertical="center"/>
    </xf>
    <xf numFmtId="0" fontId="18" fillId="2" borderId="32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top"/>
    </xf>
    <xf numFmtId="0" fontId="3" fillId="2" borderId="32" xfId="0" applyFont="1" applyFill="1" applyBorder="1" applyAlignment="1">
      <alignment horizontal="left" vertical="top"/>
    </xf>
    <xf numFmtId="0" fontId="12" fillId="2" borderId="23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83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left" vertical="center" wrapText="1"/>
      <protection locked="0"/>
    </xf>
    <xf numFmtId="0" fontId="17" fillId="0" borderId="21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44" fontId="3" fillId="2" borderId="0" xfId="0" applyNumberFormat="1" applyFont="1" applyFill="1" applyAlignment="1">
      <alignment horizontal="right" vertical="center" wrapText="1"/>
    </xf>
    <xf numFmtId="44" fontId="3" fillId="2" borderId="32" xfId="0" applyNumberFormat="1" applyFont="1" applyFill="1" applyBorder="1" applyAlignment="1">
      <alignment horizontal="center" vertical="center" wrapText="1"/>
    </xf>
    <xf numFmtId="44" fontId="3" fillId="2" borderId="33" xfId="0" applyNumberFormat="1" applyFont="1" applyFill="1" applyBorder="1" applyAlignment="1">
      <alignment horizontal="center" vertical="center" wrapText="1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  <xf numFmtId="0" fontId="3" fillId="0" borderId="65" xfId="0" applyFont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right" vertical="center"/>
      <protection locked="0"/>
    </xf>
    <xf numFmtId="0" fontId="3" fillId="0" borderId="29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43" fontId="0" fillId="2" borderId="68" xfId="0" applyNumberFormat="1" applyFill="1" applyBorder="1" applyAlignment="1">
      <alignment horizontal="right" vertical="center"/>
    </xf>
    <xf numFmtId="0" fontId="0" fillId="2" borderId="25" xfId="0" applyFill="1" applyBorder="1" applyAlignment="1">
      <alignment horizontal="right" vertical="center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0" fillId="0" borderId="81" xfId="0" applyBorder="1" applyAlignment="1">
      <alignment horizontal="center"/>
    </xf>
    <xf numFmtId="0" fontId="0" fillId="0" borderId="70" xfId="0" applyBorder="1" applyAlignment="1">
      <alignment horizontal="center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horizontal="center"/>
      <protection locked="0"/>
    </xf>
    <xf numFmtId="14" fontId="3" fillId="0" borderId="12" xfId="0" applyNumberFormat="1" applyFont="1" applyBorder="1" applyAlignment="1" applyProtection="1">
      <alignment horizontal="left" vertical="top"/>
      <protection locked="0"/>
    </xf>
    <xf numFmtId="14" fontId="3" fillId="0" borderId="3" xfId="0" applyNumberFormat="1" applyFont="1" applyBorder="1" applyAlignment="1" applyProtection="1">
      <alignment horizontal="left" vertical="top"/>
      <protection locked="0"/>
    </xf>
    <xf numFmtId="14" fontId="3" fillId="0" borderId="6" xfId="0" applyNumberFormat="1" applyFont="1" applyBorder="1" applyAlignment="1" applyProtection="1">
      <alignment horizontal="left" vertical="top"/>
      <protection locked="0"/>
    </xf>
    <xf numFmtId="14" fontId="3" fillId="0" borderId="10" xfId="0" applyNumberFormat="1" applyFont="1" applyBorder="1" applyAlignment="1" applyProtection="1">
      <alignment horizontal="left" vertical="top"/>
      <protection locked="0"/>
    </xf>
    <xf numFmtId="14" fontId="3" fillId="0" borderId="0" xfId="0" applyNumberFormat="1" applyFont="1" applyAlignment="1" applyProtection="1">
      <alignment horizontal="left" vertical="top"/>
      <protection locked="0"/>
    </xf>
    <xf numFmtId="14" fontId="3" fillId="0" borderId="11" xfId="0" applyNumberFormat="1" applyFont="1" applyBorder="1" applyAlignment="1" applyProtection="1">
      <alignment horizontal="left" vertical="top"/>
      <protection locked="0"/>
    </xf>
    <xf numFmtId="14" fontId="3" fillId="0" borderId="8" xfId="0" applyNumberFormat="1" applyFont="1" applyBorder="1" applyAlignment="1" applyProtection="1">
      <alignment horizontal="left" vertical="top"/>
      <protection locked="0"/>
    </xf>
    <xf numFmtId="14" fontId="3" fillId="0" borderId="4" xfId="0" applyNumberFormat="1" applyFont="1" applyBorder="1" applyAlignment="1" applyProtection="1">
      <alignment horizontal="left" vertical="top"/>
      <protection locked="0"/>
    </xf>
    <xf numFmtId="14" fontId="3" fillId="0" borderId="9" xfId="0" applyNumberFormat="1" applyFont="1" applyBorder="1" applyAlignment="1" applyProtection="1">
      <alignment horizontal="left" vertical="top"/>
      <protection locked="0"/>
    </xf>
    <xf numFmtId="0" fontId="0" fillId="0" borderId="54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4" fontId="0" fillId="0" borderId="36" xfId="0" applyNumberFormat="1" applyBorder="1" applyAlignment="1" applyProtection="1">
      <alignment horizontal="right" vertical="center"/>
      <protection locked="0"/>
    </xf>
    <xf numFmtId="4" fontId="0" fillId="0" borderId="5" xfId="0" applyNumberFormat="1" applyBorder="1" applyAlignment="1" applyProtection="1">
      <alignment horizontal="right" vertical="center"/>
      <protection locked="0"/>
    </xf>
    <xf numFmtId="4" fontId="0" fillId="0" borderId="18" xfId="0" applyNumberFormat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horizontal="right" vertical="center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12" fillId="0" borderId="72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12" fillId="0" borderId="21" xfId="0" applyFont="1" applyBorder="1" applyAlignment="1" applyProtection="1">
      <alignment horizontal="left" vertical="center" wrapText="1"/>
      <protection locked="0"/>
    </xf>
    <xf numFmtId="43" fontId="3" fillId="0" borderId="8" xfId="1" applyFont="1" applyFill="1" applyBorder="1" applyAlignment="1" applyProtection="1">
      <alignment horizontal="center" vertical="center" wrapText="1"/>
      <protection locked="0"/>
    </xf>
    <xf numFmtId="43" fontId="3" fillId="0" borderId="4" xfId="1" applyFont="1" applyFill="1" applyBorder="1" applyAlignment="1" applyProtection="1">
      <alignment horizontal="center" vertical="center" wrapText="1"/>
      <protection locked="0"/>
    </xf>
    <xf numFmtId="43" fontId="3" fillId="0" borderId="9" xfId="1" applyFont="1" applyFill="1" applyBorder="1" applyAlignment="1" applyProtection="1">
      <alignment horizontal="center" vertical="center" wrapText="1"/>
      <protection locked="0"/>
    </xf>
    <xf numFmtId="43" fontId="0" fillId="3" borderId="66" xfId="0" applyNumberFormat="1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7" fillId="2" borderId="76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25" xfId="0" applyFont="1" applyBorder="1" applyAlignment="1" applyProtection="1">
      <alignment horizontal="left" vertical="center" wrapText="1"/>
      <protection locked="0"/>
    </xf>
    <xf numFmtId="43" fontId="0" fillId="2" borderId="23" xfId="0" applyNumberFormat="1" applyFill="1" applyBorder="1" applyAlignment="1">
      <alignment horizontal="right" vertical="center"/>
    </xf>
    <xf numFmtId="0" fontId="3" fillId="2" borderId="21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 wrapText="1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15" fillId="0" borderId="46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5" fillId="0" borderId="46" xfId="0" applyFont="1" applyBorder="1" applyAlignment="1" applyProtection="1">
      <alignment horizontal="left" vertical="top" wrapText="1"/>
      <protection locked="0"/>
    </xf>
    <xf numFmtId="0" fontId="15" fillId="0" borderId="47" xfId="0" applyFont="1" applyBorder="1" applyAlignment="1" applyProtection="1">
      <alignment horizontal="left" vertical="top" wrapText="1"/>
      <protection locked="0"/>
    </xf>
    <xf numFmtId="0" fontId="15" fillId="0" borderId="48" xfId="0" applyFont="1" applyBorder="1" applyAlignment="1" applyProtection="1">
      <alignment horizontal="left" vertical="top" wrapText="1"/>
      <protection locked="0"/>
    </xf>
    <xf numFmtId="0" fontId="9" fillId="0" borderId="46" xfId="0" applyFont="1" applyBorder="1" applyAlignment="1" applyProtection="1">
      <alignment horizontal="left" vertical="top" wrapText="1"/>
      <protection locked="0"/>
    </xf>
    <xf numFmtId="0" fontId="9" fillId="0" borderId="47" xfId="0" applyFont="1" applyBorder="1" applyAlignment="1" applyProtection="1">
      <alignment horizontal="left" vertical="top" wrapText="1"/>
      <protection locked="0"/>
    </xf>
    <xf numFmtId="0" fontId="9" fillId="0" borderId="48" xfId="0" applyFont="1" applyBorder="1" applyAlignment="1" applyProtection="1">
      <alignment horizontal="left" vertical="top" wrapText="1"/>
      <protection locked="0"/>
    </xf>
    <xf numFmtId="0" fontId="17" fillId="0" borderId="31" xfId="0" applyFont="1" applyBorder="1" applyAlignment="1" applyProtection="1">
      <alignment horizontal="left" vertical="center" wrapText="1"/>
      <protection locked="0"/>
    </xf>
    <xf numFmtId="0" fontId="17" fillId="0" borderId="32" xfId="0" applyFont="1" applyBorder="1" applyAlignment="1" applyProtection="1">
      <alignment horizontal="left" vertical="center" wrapText="1"/>
      <protection locked="0"/>
    </xf>
    <xf numFmtId="0" fontId="17" fillId="0" borderId="33" xfId="0" applyFont="1" applyBorder="1" applyAlignment="1" applyProtection="1">
      <alignment horizontal="left" vertical="center" wrapText="1"/>
      <protection locked="0"/>
    </xf>
    <xf numFmtId="0" fontId="9" fillId="0" borderId="46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left" vertical="top" wrapText="1"/>
    </xf>
    <xf numFmtId="0" fontId="9" fillId="0" borderId="48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left" vertical="top" wrapText="1"/>
    </xf>
    <xf numFmtId="0" fontId="13" fillId="0" borderId="47" xfId="0" applyFont="1" applyBorder="1" applyAlignment="1">
      <alignment horizontal="left" vertical="top" wrapText="1"/>
    </xf>
    <xf numFmtId="0" fontId="13" fillId="0" borderId="48" xfId="0" applyFont="1" applyBorder="1" applyAlignment="1">
      <alignment horizontal="left" vertical="top" wrapText="1"/>
    </xf>
    <xf numFmtId="4" fontId="18" fillId="0" borderId="46" xfId="0" applyNumberFormat="1" applyFont="1" applyBorder="1" applyAlignment="1">
      <alignment horizontal="left" vertical="center" wrapText="1"/>
    </xf>
    <xf numFmtId="4" fontId="18" fillId="0" borderId="47" xfId="0" applyNumberFormat="1" applyFont="1" applyBorder="1" applyAlignment="1">
      <alignment horizontal="left" vertical="center"/>
    </xf>
    <xf numFmtId="4" fontId="18" fillId="0" borderId="48" xfId="0" applyNumberFormat="1" applyFont="1" applyBorder="1" applyAlignment="1">
      <alignment horizontal="left" vertical="center"/>
    </xf>
    <xf numFmtId="0" fontId="16" fillId="0" borderId="19" xfId="0" applyFont="1" applyBorder="1" applyAlignment="1" applyProtection="1">
      <alignment horizontal="center" vertical="top" wrapText="1"/>
      <protection locked="0"/>
    </xf>
    <xf numFmtId="0" fontId="16" fillId="0" borderId="7" xfId="0" applyFont="1" applyBorder="1" applyAlignment="1" applyProtection="1">
      <alignment horizontal="center" vertical="top" wrapText="1"/>
      <protection locked="0"/>
    </xf>
    <xf numFmtId="0" fontId="16" fillId="0" borderId="2" xfId="0" applyFont="1" applyBorder="1" applyAlignment="1" applyProtection="1">
      <alignment horizontal="center" vertical="top" wrapText="1"/>
      <protection locked="0"/>
    </xf>
    <xf numFmtId="0" fontId="23" fillId="4" borderId="47" xfId="0" applyFont="1" applyFill="1" applyBorder="1" applyAlignment="1">
      <alignment horizontal="left" vertical="center" wrapText="1"/>
    </xf>
    <xf numFmtId="0" fontId="23" fillId="4" borderId="48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19" xfId="0" applyBorder="1" applyAlignment="1" applyProtection="1">
      <alignment horizontal="center"/>
      <protection locked="0"/>
    </xf>
    <xf numFmtId="0" fontId="2" fillId="4" borderId="47" xfId="0" applyFont="1" applyFill="1" applyBorder="1" applyAlignment="1">
      <alignment horizontal="left"/>
    </xf>
    <xf numFmtId="0" fontId="2" fillId="4" borderId="48" xfId="0" applyFont="1" applyFill="1" applyBorder="1" applyAlignment="1">
      <alignment horizontal="left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5" fillId="0" borderId="31" xfId="0" applyFont="1" applyBorder="1" applyAlignment="1">
      <alignment horizontal="left" vertical="top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83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3" fontId="3" fillId="0" borderId="5" xfId="0" applyNumberFormat="1" applyFont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91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left" vertical="top" wrapText="1"/>
    </xf>
    <xf numFmtId="0" fontId="15" fillId="0" borderId="47" xfId="0" applyFont="1" applyBorder="1" applyAlignment="1">
      <alignment horizontal="left" vertical="top" wrapText="1"/>
    </xf>
    <xf numFmtId="0" fontId="15" fillId="0" borderId="48" xfId="0" applyFont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66676</xdr:rowOff>
    </xdr:from>
    <xdr:to>
      <xdr:col>1</xdr:col>
      <xdr:colOff>457200</xdr:colOff>
      <xdr:row>3</xdr:row>
      <xdr:rowOff>15151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52451"/>
          <a:ext cx="342900" cy="332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260"/>
  <sheetViews>
    <sheetView showGridLines="0" tabSelected="1" zoomScale="80" zoomScaleNormal="80" zoomScaleSheetLayoutView="80" workbookViewId="0">
      <selection activeCell="R42" sqref="R42"/>
    </sheetView>
  </sheetViews>
  <sheetFormatPr defaultColWidth="9.109375" defaultRowHeight="20.100000000000001" customHeight="1" x14ac:dyDescent="0.3"/>
  <cols>
    <col min="1" max="1" width="4.5546875" customWidth="1"/>
    <col min="2" max="4" width="8.6640625" customWidth="1"/>
    <col min="5" max="5" width="4.6640625" customWidth="1"/>
    <col min="6" max="8" width="8.6640625" customWidth="1"/>
    <col min="9" max="9" width="13.21875" customWidth="1"/>
    <col min="10" max="14" width="10.6640625" customWidth="1"/>
    <col min="15" max="16" width="12.6640625" customWidth="1"/>
    <col min="17" max="20" width="10.6640625" customWidth="1"/>
    <col min="21" max="21" width="3.5546875" customWidth="1"/>
    <col min="24" max="24" width="19.5546875" customWidth="1"/>
  </cols>
  <sheetData>
    <row r="1" spans="2:23" ht="21" customHeight="1" thickBot="1" x14ac:dyDescent="0.35">
      <c r="B1" s="352" t="s">
        <v>0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4"/>
    </row>
    <row r="2" spans="2:23" ht="15" customHeight="1" x14ac:dyDescent="0.3">
      <c r="B2" s="226"/>
      <c r="C2" s="359" t="s">
        <v>1</v>
      </c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1"/>
    </row>
    <row r="3" spans="2:23" ht="15" customHeight="1" thickBot="1" x14ac:dyDescent="0.35">
      <c r="B3" s="227"/>
      <c r="C3" s="362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4"/>
    </row>
    <row r="4" spans="2:23" ht="15" customHeight="1" x14ac:dyDescent="0.3">
      <c r="B4" s="365" t="s">
        <v>2</v>
      </c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7"/>
    </row>
    <row r="5" spans="2:23" ht="15" customHeight="1" thickBot="1" x14ac:dyDescent="0.35">
      <c r="B5" s="244" t="s">
        <v>3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245"/>
    </row>
    <row r="6" spans="2:23" ht="15" customHeight="1" x14ac:dyDescent="0.3">
      <c r="B6" s="306" t="s">
        <v>4</v>
      </c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8"/>
    </row>
    <row r="7" spans="2:23" ht="24" customHeight="1" x14ac:dyDescent="0.3">
      <c r="B7" s="150" t="s">
        <v>5</v>
      </c>
      <c r="C7" s="151"/>
      <c r="D7" s="15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2"/>
    </row>
    <row r="8" spans="2:23" ht="26.25" customHeight="1" thickBot="1" x14ac:dyDescent="0.35">
      <c r="B8" s="323" t="s">
        <v>6</v>
      </c>
      <c r="C8" s="324"/>
      <c r="D8" s="324"/>
      <c r="E8" s="321" t="s">
        <v>7</v>
      </c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2"/>
    </row>
    <row r="9" spans="2:23" ht="33.75" customHeight="1" thickBot="1" x14ac:dyDescent="0.35">
      <c r="B9" s="329" t="s">
        <v>8</v>
      </c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1"/>
    </row>
    <row r="10" spans="2:23" ht="15" customHeight="1" thickBot="1" x14ac:dyDescent="0.3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2:23" ht="15" customHeight="1" x14ac:dyDescent="0.3">
      <c r="B11" s="306" t="s">
        <v>9</v>
      </c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8"/>
      <c r="R11" s="332" t="s">
        <v>10</v>
      </c>
      <c r="S11" s="333"/>
      <c r="T11" s="334"/>
    </row>
    <row r="12" spans="2:23" ht="42" customHeight="1" x14ac:dyDescent="0.3">
      <c r="B12" s="150" t="s">
        <v>11</v>
      </c>
      <c r="C12" s="151"/>
      <c r="D12" s="15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2"/>
      <c r="R12" s="335"/>
      <c r="S12" s="336"/>
      <c r="T12" s="337"/>
    </row>
    <row r="13" spans="2:23" ht="24.75" customHeight="1" thickBot="1" x14ac:dyDescent="0.35">
      <c r="B13" s="325" t="s">
        <v>12</v>
      </c>
      <c r="C13" s="326"/>
      <c r="D13" s="326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3"/>
      <c r="R13" s="338"/>
      <c r="S13" s="339"/>
      <c r="T13" s="340"/>
    </row>
    <row r="14" spans="2:23" ht="15" customHeight="1" thickBot="1" x14ac:dyDescent="0.3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1"/>
      <c r="S14" s="51"/>
      <c r="T14" s="51"/>
      <c r="W14" s="8"/>
    </row>
    <row r="15" spans="2:23" ht="15" customHeight="1" x14ac:dyDescent="0.3">
      <c r="B15" s="306" t="s">
        <v>13</v>
      </c>
      <c r="C15" s="307"/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8"/>
    </row>
    <row r="16" spans="2:23" ht="15" customHeight="1" x14ac:dyDescent="0.3">
      <c r="B16" s="150" t="s">
        <v>14</v>
      </c>
      <c r="C16" s="151"/>
      <c r="D16" s="15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2"/>
    </row>
    <row r="17" spans="2:21" ht="15" customHeight="1" x14ac:dyDescent="0.3">
      <c r="B17" s="314" t="s">
        <v>15</v>
      </c>
      <c r="C17" s="315"/>
      <c r="D17" s="315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318"/>
    </row>
    <row r="18" spans="2:21" ht="15" customHeight="1" x14ac:dyDescent="0.3">
      <c r="B18" s="316" t="s">
        <v>16</v>
      </c>
      <c r="C18" s="317"/>
      <c r="D18" s="317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20"/>
    </row>
    <row r="19" spans="2:21" ht="15" customHeight="1" thickBot="1" x14ac:dyDescent="0.35">
      <c r="B19" s="327" t="s">
        <v>17</v>
      </c>
      <c r="C19" s="328"/>
      <c r="D19" s="328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2"/>
    </row>
    <row r="20" spans="2:21" ht="15" customHeight="1" thickBot="1" x14ac:dyDescent="0.35"/>
    <row r="21" spans="2:21" ht="15" customHeight="1" x14ac:dyDescent="0.3">
      <c r="B21" s="441" t="s">
        <v>18</v>
      </c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443"/>
    </row>
    <row r="22" spans="2:21" ht="60.75" customHeight="1" thickBot="1" x14ac:dyDescent="0.35">
      <c r="B22" s="341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3"/>
    </row>
    <row r="23" spans="2:21" ht="15" customHeight="1" thickBot="1" x14ac:dyDescent="0.35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2:21" ht="15" customHeight="1" x14ac:dyDescent="0.3">
      <c r="B24" s="306" t="s">
        <v>19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8"/>
    </row>
    <row r="25" spans="2:21" ht="15" customHeight="1" x14ac:dyDescent="0.3">
      <c r="B25" s="21" t="s">
        <v>20</v>
      </c>
      <c r="C25" s="344">
        <f>S122</f>
        <v>0</v>
      </c>
      <c r="D25" s="344"/>
      <c r="E25" s="34"/>
      <c r="F25" s="493" t="s">
        <v>21</v>
      </c>
      <c r="G25" s="493"/>
      <c r="H25" s="493"/>
      <c r="I25" s="493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5"/>
    </row>
    <row r="26" spans="2:21" ht="15" customHeight="1" x14ac:dyDescent="0.3">
      <c r="B26" s="490" t="s">
        <v>22</v>
      </c>
      <c r="C26" s="204"/>
      <c r="D26" s="204"/>
      <c r="E26" s="204"/>
      <c r="F26" s="204"/>
      <c r="G26" s="204"/>
      <c r="H26" s="20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5"/>
    </row>
    <row r="27" spans="2:21" ht="15" customHeight="1" thickBot="1" x14ac:dyDescent="0.35">
      <c r="B27" s="228" t="s">
        <v>23</v>
      </c>
      <c r="C27" s="229"/>
      <c r="D27" s="230"/>
      <c r="E27" s="230"/>
      <c r="F27" s="230"/>
      <c r="G27" s="57"/>
      <c r="H27" s="230"/>
      <c r="I27" s="230"/>
      <c r="J27" s="230"/>
      <c r="K27" s="230"/>
      <c r="L27" s="230"/>
      <c r="M27" s="230"/>
      <c r="N27" s="22"/>
      <c r="O27" s="22"/>
      <c r="P27" s="229" t="s">
        <v>24</v>
      </c>
      <c r="Q27" s="229"/>
      <c r="R27" s="345">
        <f>C25+D27</f>
        <v>0</v>
      </c>
      <c r="S27" s="345"/>
      <c r="T27" s="346"/>
    </row>
    <row r="28" spans="2:21" ht="15" customHeight="1" thickBot="1" x14ac:dyDescent="0.35">
      <c r="B28" s="30"/>
      <c r="C28" s="57"/>
      <c r="D28" s="50"/>
      <c r="E28" s="50"/>
      <c r="F28" s="50"/>
      <c r="G28" s="57"/>
      <c r="H28" s="50"/>
      <c r="I28" s="50"/>
      <c r="J28" s="50"/>
      <c r="K28" s="50"/>
      <c r="L28" s="50"/>
      <c r="M28" s="50"/>
      <c r="N28" s="22"/>
      <c r="O28" s="22"/>
      <c r="P28" s="57"/>
      <c r="Q28" s="57"/>
      <c r="R28" s="57"/>
      <c r="S28" s="57"/>
      <c r="T28" s="57"/>
      <c r="U28" s="31"/>
    </row>
    <row r="29" spans="2:21" ht="31.5" customHeight="1" x14ac:dyDescent="0.3">
      <c r="B29" s="453" t="s">
        <v>25</v>
      </c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  <c r="O29" s="454"/>
      <c r="P29" s="454"/>
      <c r="Q29" s="454"/>
      <c r="R29" s="454"/>
      <c r="S29" s="454"/>
      <c r="T29" s="455"/>
      <c r="U29" s="31"/>
    </row>
    <row r="30" spans="2:21" ht="93" customHeight="1" thickBot="1" x14ac:dyDescent="0.35">
      <c r="B30" s="309"/>
      <c r="C30" s="310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1"/>
    </row>
    <row r="31" spans="2:21" ht="15" customHeight="1" thickBot="1" x14ac:dyDescent="0.3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</row>
    <row r="32" spans="2:21" ht="15" customHeight="1" x14ac:dyDescent="0.3">
      <c r="B32" s="450" t="s">
        <v>26</v>
      </c>
      <c r="C32" s="451"/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2"/>
    </row>
    <row r="33" spans="2:20" ht="124.5" customHeight="1" thickBot="1" x14ac:dyDescent="0.35">
      <c r="B33" s="309"/>
      <c r="C33" s="310"/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1"/>
    </row>
    <row r="34" spans="2:20" ht="15" customHeight="1" thickBot="1" x14ac:dyDescent="0.35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2:20" ht="15" customHeight="1" x14ac:dyDescent="0.3">
      <c r="B35" s="447" t="s">
        <v>27</v>
      </c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  <c r="R35" s="448"/>
      <c r="S35" s="448"/>
      <c r="T35" s="449"/>
    </row>
    <row r="36" spans="2:20" ht="93" customHeight="1" thickBot="1" x14ac:dyDescent="0.35">
      <c r="B36" s="444"/>
      <c r="C36" s="445"/>
      <c r="D36" s="445"/>
      <c r="E36" s="445"/>
      <c r="F36" s="445"/>
      <c r="G36" s="445"/>
      <c r="H36" s="445"/>
      <c r="I36" s="445"/>
      <c r="J36" s="445"/>
      <c r="K36" s="445"/>
      <c r="L36" s="445"/>
      <c r="M36" s="445"/>
      <c r="N36" s="445"/>
      <c r="O36" s="445"/>
      <c r="P36" s="445"/>
      <c r="Q36" s="445"/>
      <c r="R36" s="445"/>
      <c r="S36" s="445"/>
      <c r="T36" s="446"/>
    </row>
    <row r="37" spans="2:20" ht="15" customHeight="1" thickBot="1" x14ac:dyDescent="0.35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2:20" ht="21.75" customHeight="1" x14ac:dyDescent="0.3">
      <c r="B38" s="507" t="s">
        <v>28</v>
      </c>
      <c r="C38" s="508"/>
      <c r="D38" s="508"/>
      <c r="E38" s="508"/>
      <c r="F38" s="50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8"/>
      <c r="T38" s="509"/>
    </row>
    <row r="39" spans="2:20" ht="15" customHeight="1" x14ac:dyDescent="0.3">
      <c r="B39" s="456" t="s">
        <v>29</v>
      </c>
      <c r="C39" s="457"/>
      <c r="D39" s="457"/>
      <c r="E39" s="457"/>
      <c r="F39" s="457"/>
      <c r="G39" s="457"/>
      <c r="H39" s="458"/>
      <c r="I39" s="37" t="s">
        <v>30</v>
      </c>
      <c r="J39" s="37" t="s">
        <v>31</v>
      </c>
      <c r="K39" s="37" t="s">
        <v>32</v>
      </c>
      <c r="L39" s="37" t="s">
        <v>33</v>
      </c>
      <c r="M39" s="37" t="s">
        <v>34</v>
      </c>
      <c r="N39" s="37" t="s">
        <v>35</v>
      </c>
      <c r="O39" s="37" t="s">
        <v>36</v>
      </c>
      <c r="P39" s="37" t="s">
        <v>37</v>
      </c>
      <c r="Q39" s="37" t="s">
        <v>38</v>
      </c>
      <c r="R39" s="37" t="s">
        <v>39</v>
      </c>
      <c r="S39" s="37" t="s">
        <v>40</v>
      </c>
      <c r="T39" s="40" t="s">
        <v>41</v>
      </c>
    </row>
    <row r="40" spans="2:20" ht="39" customHeight="1" x14ac:dyDescent="0.3">
      <c r="B40" s="68">
        <v>1</v>
      </c>
      <c r="C40" s="176"/>
      <c r="D40" s="176"/>
      <c r="E40" s="176"/>
      <c r="F40" s="176"/>
      <c r="G40" s="176"/>
      <c r="H40" s="177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5"/>
    </row>
    <row r="41" spans="2:20" ht="39" customHeight="1" thickBot="1" x14ac:dyDescent="0.35">
      <c r="B41" s="74" t="s">
        <v>160</v>
      </c>
      <c r="C41" s="75"/>
      <c r="D41" s="75"/>
      <c r="E41" s="75"/>
      <c r="F41" s="75"/>
      <c r="G41" s="75"/>
      <c r="H41" s="76"/>
      <c r="I41" s="71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3"/>
    </row>
    <row r="42" spans="2:20" ht="39" customHeight="1" x14ac:dyDescent="0.3">
      <c r="B42" s="69">
        <v>2</v>
      </c>
      <c r="C42" s="491"/>
      <c r="D42" s="491"/>
      <c r="E42" s="491"/>
      <c r="F42" s="491"/>
      <c r="G42" s="491"/>
      <c r="H42" s="492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5"/>
    </row>
    <row r="43" spans="2:20" ht="39" customHeight="1" thickBot="1" x14ac:dyDescent="0.35">
      <c r="B43" s="74" t="s">
        <v>161</v>
      </c>
      <c r="C43" s="75"/>
      <c r="D43" s="75"/>
      <c r="E43" s="75"/>
      <c r="F43" s="75"/>
      <c r="G43" s="75"/>
      <c r="H43" s="76"/>
      <c r="I43" s="71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3"/>
    </row>
    <row r="44" spans="2:20" ht="39" customHeight="1" x14ac:dyDescent="0.3">
      <c r="B44" s="44">
        <v>3</v>
      </c>
      <c r="C44" s="79"/>
      <c r="D44" s="79"/>
      <c r="E44" s="79"/>
      <c r="F44" s="79"/>
      <c r="G44" s="79"/>
      <c r="H44" s="80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5"/>
    </row>
    <row r="45" spans="2:20" ht="39" customHeight="1" thickBot="1" x14ac:dyDescent="0.35">
      <c r="B45" s="74" t="s">
        <v>162</v>
      </c>
      <c r="C45" s="75"/>
      <c r="D45" s="75"/>
      <c r="E45" s="75"/>
      <c r="F45" s="75"/>
      <c r="G45" s="75"/>
      <c r="H45" s="76"/>
      <c r="I45" s="71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3"/>
    </row>
    <row r="46" spans="2:20" ht="39" customHeight="1" x14ac:dyDescent="0.3">
      <c r="B46" s="44">
        <v>4</v>
      </c>
      <c r="C46" s="79"/>
      <c r="D46" s="79"/>
      <c r="E46" s="79"/>
      <c r="F46" s="79"/>
      <c r="G46" s="79"/>
      <c r="H46" s="80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5"/>
    </row>
    <row r="47" spans="2:20" ht="39" customHeight="1" thickBot="1" x14ac:dyDescent="0.35">
      <c r="B47" s="74" t="s">
        <v>163</v>
      </c>
      <c r="C47" s="75"/>
      <c r="D47" s="75"/>
      <c r="E47" s="75"/>
      <c r="F47" s="75"/>
      <c r="G47" s="75"/>
      <c r="H47" s="76"/>
      <c r="I47" s="71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3"/>
    </row>
    <row r="48" spans="2:20" ht="39" customHeight="1" x14ac:dyDescent="0.3">
      <c r="B48" s="44">
        <v>5</v>
      </c>
      <c r="C48" s="81"/>
      <c r="D48" s="82"/>
      <c r="E48" s="82"/>
      <c r="F48" s="82"/>
      <c r="G48" s="82"/>
      <c r="H48" s="83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5"/>
    </row>
    <row r="49" spans="2:20" ht="39" customHeight="1" thickBot="1" x14ac:dyDescent="0.35">
      <c r="B49" s="74" t="s">
        <v>164</v>
      </c>
      <c r="C49" s="77"/>
      <c r="D49" s="77"/>
      <c r="E49" s="77"/>
      <c r="F49" s="77"/>
      <c r="G49" s="77"/>
      <c r="H49" s="78"/>
      <c r="I49" s="71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3"/>
    </row>
    <row r="50" spans="2:20" ht="39" customHeight="1" x14ac:dyDescent="0.3">
      <c r="B50" s="70">
        <v>6</v>
      </c>
      <c r="C50" s="81"/>
      <c r="D50" s="82"/>
      <c r="E50" s="82"/>
      <c r="F50" s="82"/>
      <c r="G50" s="82"/>
      <c r="H50" s="83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5"/>
    </row>
    <row r="51" spans="2:20" ht="39" customHeight="1" thickBot="1" x14ac:dyDescent="0.35">
      <c r="B51" s="480" t="s">
        <v>165</v>
      </c>
      <c r="C51" s="77"/>
      <c r="D51" s="77"/>
      <c r="E51" s="77"/>
      <c r="F51" s="77"/>
      <c r="G51" s="77"/>
      <c r="H51" s="78"/>
      <c r="I51" s="481"/>
      <c r="J51" s="482"/>
      <c r="K51" s="482"/>
      <c r="L51" s="482"/>
      <c r="M51" s="482"/>
      <c r="N51" s="482"/>
      <c r="O51" s="482"/>
      <c r="P51" s="482"/>
      <c r="Q51" s="482"/>
      <c r="R51" s="482"/>
      <c r="S51" s="482"/>
      <c r="T51" s="483"/>
    </row>
    <row r="52" spans="2:20" ht="15" customHeight="1" thickBot="1" x14ac:dyDescent="0.35">
      <c r="B52" s="26"/>
      <c r="C52" s="26"/>
      <c r="D52" s="26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</row>
    <row r="53" spans="2:20" ht="20.25" customHeight="1" x14ac:dyDescent="0.3">
      <c r="B53" s="438" t="s">
        <v>42</v>
      </c>
      <c r="C53" s="439"/>
      <c r="D53" s="439"/>
      <c r="E53" s="439"/>
      <c r="F53" s="439"/>
      <c r="G53" s="439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  <c r="T53" s="440"/>
    </row>
    <row r="54" spans="2:20" ht="30.75" customHeight="1" thickBot="1" x14ac:dyDescent="0.35">
      <c r="B54" s="461" t="s">
        <v>43</v>
      </c>
      <c r="C54" s="462"/>
      <c r="D54" s="462"/>
      <c r="E54" s="462"/>
      <c r="F54" s="463" t="s">
        <v>44</v>
      </c>
      <c r="G54" s="462"/>
      <c r="H54" s="464"/>
      <c r="I54" s="37" t="s">
        <v>30</v>
      </c>
      <c r="J54" s="37" t="s">
        <v>31</v>
      </c>
      <c r="K54" s="37" t="s">
        <v>32</v>
      </c>
      <c r="L54" s="37" t="s">
        <v>33</v>
      </c>
      <c r="M54" s="37" t="s">
        <v>34</v>
      </c>
      <c r="N54" s="37" t="s">
        <v>35</v>
      </c>
      <c r="O54" s="37" t="s">
        <v>36</v>
      </c>
      <c r="P54" s="37" t="s">
        <v>37</v>
      </c>
      <c r="Q54" s="37" t="s">
        <v>38</v>
      </c>
      <c r="R54" s="37" t="s">
        <v>39</v>
      </c>
      <c r="S54" s="37" t="s">
        <v>40</v>
      </c>
      <c r="T54" s="40" t="s">
        <v>41</v>
      </c>
    </row>
    <row r="55" spans="2:20" ht="15.75" customHeight="1" x14ac:dyDescent="0.3">
      <c r="B55" s="475" t="s">
        <v>45</v>
      </c>
      <c r="C55" s="476"/>
      <c r="D55" s="459">
        <f>C40</f>
        <v>0</v>
      </c>
      <c r="E55" s="459"/>
      <c r="F55" s="459"/>
      <c r="G55" s="459"/>
      <c r="H55" s="459"/>
      <c r="I55" s="459"/>
      <c r="J55" s="459"/>
      <c r="K55" s="459"/>
      <c r="L55" s="459"/>
      <c r="M55" s="459"/>
      <c r="N55" s="459"/>
      <c r="O55" s="459"/>
      <c r="P55" s="459"/>
      <c r="Q55" s="459"/>
      <c r="R55" s="459"/>
      <c r="S55" s="459"/>
      <c r="T55" s="460"/>
    </row>
    <row r="56" spans="2:20" ht="18.75" customHeight="1" x14ac:dyDescent="0.3">
      <c r="B56" s="470"/>
      <c r="C56" s="289"/>
      <c r="D56" s="289"/>
      <c r="E56" s="290"/>
      <c r="F56" s="288"/>
      <c r="G56" s="289"/>
      <c r="H56" s="290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3"/>
    </row>
    <row r="57" spans="2:20" ht="15" customHeight="1" x14ac:dyDescent="0.3">
      <c r="B57" s="484"/>
      <c r="C57" s="485"/>
      <c r="D57" s="485"/>
      <c r="E57" s="486"/>
      <c r="F57" s="288"/>
      <c r="G57" s="289"/>
      <c r="H57" s="290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3"/>
    </row>
    <row r="58" spans="2:20" ht="15" customHeight="1" thickBot="1" x14ac:dyDescent="0.35">
      <c r="B58" s="494"/>
      <c r="C58" s="495"/>
      <c r="D58" s="495"/>
      <c r="E58" s="496"/>
      <c r="F58" s="499"/>
      <c r="G58" s="500"/>
      <c r="H58" s="501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5"/>
    </row>
    <row r="59" spans="2:20" ht="15" customHeight="1" x14ac:dyDescent="0.3">
      <c r="B59" s="475" t="s">
        <v>46</v>
      </c>
      <c r="C59" s="476"/>
      <c r="D59" s="471">
        <f>C42</f>
        <v>0</v>
      </c>
      <c r="E59" s="471"/>
      <c r="F59" s="471"/>
      <c r="G59" s="471"/>
      <c r="H59" s="471"/>
      <c r="I59" s="471"/>
      <c r="J59" s="471"/>
      <c r="K59" s="471"/>
      <c r="L59" s="471"/>
      <c r="M59" s="471"/>
      <c r="N59" s="471"/>
      <c r="O59" s="471"/>
      <c r="P59" s="471"/>
      <c r="Q59" s="471"/>
      <c r="R59" s="471"/>
      <c r="S59" s="471"/>
      <c r="T59" s="472"/>
    </row>
    <row r="60" spans="2:20" ht="15" customHeight="1" x14ac:dyDescent="0.3">
      <c r="B60" s="470"/>
      <c r="C60" s="289"/>
      <c r="D60" s="289"/>
      <c r="E60" s="290"/>
      <c r="F60" s="288"/>
      <c r="G60" s="289"/>
      <c r="H60" s="290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3"/>
    </row>
    <row r="61" spans="2:20" ht="15" customHeight="1" x14ac:dyDescent="0.3">
      <c r="B61" s="484"/>
      <c r="C61" s="485"/>
      <c r="D61" s="485"/>
      <c r="E61" s="486"/>
      <c r="F61" s="288"/>
      <c r="G61" s="289"/>
      <c r="H61" s="290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3"/>
    </row>
    <row r="62" spans="2:20" ht="15" customHeight="1" thickBot="1" x14ac:dyDescent="0.35">
      <c r="B62" s="487"/>
      <c r="C62" s="488"/>
      <c r="D62" s="488"/>
      <c r="E62" s="489"/>
      <c r="F62" s="477"/>
      <c r="G62" s="478"/>
      <c r="H62" s="479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5"/>
    </row>
    <row r="63" spans="2:20" ht="13.5" customHeight="1" x14ac:dyDescent="0.3">
      <c r="B63" s="475" t="s">
        <v>47</v>
      </c>
      <c r="C63" s="476"/>
      <c r="D63" s="459">
        <f>C44</f>
        <v>0</v>
      </c>
      <c r="E63" s="459"/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  <c r="R63" s="459"/>
      <c r="S63" s="459"/>
      <c r="T63" s="460"/>
    </row>
    <row r="64" spans="2:20" ht="15" customHeight="1" x14ac:dyDescent="0.3">
      <c r="B64" s="470"/>
      <c r="C64" s="289"/>
      <c r="D64" s="289"/>
      <c r="E64" s="290"/>
      <c r="F64" s="288"/>
      <c r="G64" s="289"/>
      <c r="H64" s="290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3"/>
    </row>
    <row r="65" spans="2:20" ht="15" customHeight="1" x14ac:dyDescent="0.3">
      <c r="B65" s="484"/>
      <c r="C65" s="485"/>
      <c r="D65" s="485"/>
      <c r="E65" s="486"/>
      <c r="F65" s="288"/>
      <c r="G65" s="289"/>
      <c r="H65" s="290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3"/>
    </row>
    <row r="66" spans="2:20" ht="15" customHeight="1" thickBot="1" x14ac:dyDescent="0.35">
      <c r="B66" s="487"/>
      <c r="C66" s="488"/>
      <c r="D66" s="488"/>
      <c r="E66" s="489"/>
      <c r="F66" s="477"/>
      <c r="G66" s="478"/>
      <c r="H66" s="479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5"/>
    </row>
    <row r="67" spans="2:20" ht="15" customHeight="1" x14ac:dyDescent="0.3">
      <c r="B67" s="475" t="s">
        <v>48</v>
      </c>
      <c r="C67" s="476"/>
      <c r="D67" s="459">
        <f>C46</f>
        <v>0</v>
      </c>
      <c r="E67" s="459"/>
      <c r="F67" s="459"/>
      <c r="G67" s="459"/>
      <c r="H67" s="459"/>
      <c r="I67" s="459"/>
      <c r="J67" s="459"/>
      <c r="K67" s="459"/>
      <c r="L67" s="459"/>
      <c r="M67" s="459"/>
      <c r="N67" s="459"/>
      <c r="O67" s="459"/>
      <c r="P67" s="459"/>
      <c r="Q67" s="459"/>
      <c r="R67" s="459"/>
      <c r="S67" s="459"/>
      <c r="T67" s="460"/>
    </row>
    <row r="68" spans="2:20" ht="15" customHeight="1" x14ac:dyDescent="0.3">
      <c r="B68" s="470"/>
      <c r="C68" s="289"/>
      <c r="D68" s="289"/>
      <c r="E68" s="290"/>
      <c r="F68" s="288"/>
      <c r="G68" s="289"/>
      <c r="H68" s="290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3"/>
    </row>
    <row r="69" spans="2:20" ht="15" customHeight="1" x14ac:dyDescent="0.3">
      <c r="B69" s="484"/>
      <c r="C69" s="485"/>
      <c r="D69" s="485"/>
      <c r="E69" s="486"/>
      <c r="F69" s="288"/>
      <c r="G69" s="289"/>
      <c r="H69" s="290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3"/>
    </row>
    <row r="70" spans="2:20" ht="15" customHeight="1" thickBot="1" x14ac:dyDescent="0.35">
      <c r="B70" s="487"/>
      <c r="C70" s="488"/>
      <c r="D70" s="488"/>
      <c r="E70" s="489"/>
      <c r="F70" s="477"/>
      <c r="G70" s="478"/>
      <c r="H70" s="479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5"/>
    </row>
    <row r="71" spans="2:20" ht="15" customHeight="1" x14ac:dyDescent="0.3">
      <c r="B71" s="475" t="s">
        <v>49</v>
      </c>
      <c r="C71" s="476"/>
      <c r="D71" s="471">
        <f>C48</f>
        <v>0</v>
      </c>
      <c r="E71" s="471"/>
      <c r="F71" s="471"/>
      <c r="G71" s="471"/>
      <c r="H71" s="471"/>
      <c r="I71" s="471"/>
      <c r="J71" s="471"/>
      <c r="K71" s="471"/>
      <c r="L71" s="471"/>
      <c r="M71" s="471"/>
      <c r="N71" s="471"/>
      <c r="O71" s="471"/>
      <c r="P71" s="471"/>
      <c r="Q71" s="471"/>
      <c r="R71" s="471"/>
      <c r="S71" s="471"/>
      <c r="T71" s="472"/>
    </row>
    <row r="72" spans="2:20" ht="15" customHeight="1" x14ac:dyDescent="0.3">
      <c r="B72" s="470"/>
      <c r="C72" s="289"/>
      <c r="D72" s="289"/>
      <c r="E72" s="290"/>
      <c r="F72" s="288"/>
      <c r="G72" s="289"/>
      <c r="H72" s="290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3"/>
    </row>
    <row r="73" spans="2:20" ht="15" customHeight="1" x14ac:dyDescent="0.3">
      <c r="B73" s="484"/>
      <c r="C73" s="485"/>
      <c r="D73" s="485"/>
      <c r="E73" s="486"/>
      <c r="F73" s="288"/>
      <c r="G73" s="289"/>
      <c r="H73" s="290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3"/>
    </row>
    <row r="74" spans="2:20" ht="15" customHeight="1" thickBot="1" x14ac:dyDescent="0.35">
      <c r="B74" s="494"/>
      <c r="C74" s="495"/>
      <c r="D74" s="495"/>
      <c r="E74" s="496"/>
      <c r="F74" s="499"/>
      <c r="G74" s="500"/>
      <c r="H74" s="501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7"/>
    </row>
    <row r="75" spans="2:20" ht="15" customHeight="1" x14ac:dyDescent="0.3">
      <c r="B75" s="475" t="s">
        <v>50</v>
      </c>
      <c r="C75" s="476"/>
      <c r="D75" s="471">
        <f>C50</f>
        <v>0</v>
      </c>
      <c r="E75" s="471"/>
      <c r="F75" s="471"/>
      <c r="G75" s="471"/>
      <c r="H75" s="471"/>
      <c r="I75" s="471"/>
      <c r="J75" s="471"/>
      <c r="K75" s="471"/>
      <c r="L75" s="471"/>
      <c r="M75" s="471"/>
      <c r="N75" s="471"/>
      <c r="O75" s="471"/>
      <c r="P75" s="471"/>
      <c r="Q75" s="471"/>
      <c r="R75" s="471"/>
      <c r="S75" s="471"/>
      <c r="T75" s="472"/>
    </row>
    <row r="76" spans="2:20" ht="15" customHeight="1" x14ac:dyDescent="0.3">
      <c r="B76" s="470"/>
      <c r="C76" s="289"/>
      <c r="D76" s="289"/>
      <c r="E76" s="290"/>
      <c r="F76" s="288"/>
      <c r="G76" s="289"/>
      <c r="H76" s="290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3"/>
    </row>
    <row r="77" spans="2:20" ht="15" customHeight="1" x14ac:dyDescent="0.3">
      <c r="B77" s="484"/>
      <c r="C77" s="485"/>
      <c r="D77" s="485"/>
      <c r="E77" s="486"/>
      <c r="F77" s="288"/>
      <c r="G77" s="289"/>
      <c r="H77" s="290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3"/>
    </row>
    <row r="78" spans="2:20" ht="15" customHeight="1" thickBot="1" x14ac:dyDescent="0.35">
      <c r="B78" s="494"/>
      <c r="C78" s="495"/>
      <c r="D78" s="495"/>
      <c r="E78" s="496"/>
      <c r="F78" s="499"/>
      <c r="G78" s="500"/>
      <c r="H78" s="501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7"/>
    </row>
    <row r="79" spans="2:20" ht="15" customHeight="1" thickBot="1" x14ac:dyDescent="0.35">
      <c r="B79" s="18"/>
      <c r="C79" s="18"/>
      <c r="D79" s="18"/>
      <c r="E79" s="28"/>
      <c r="F79" s="28"/>
      <c r="G79" s="28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2:20" ht="15" customHeight="1" x14ac:dyDescent="0.3">
      <c r="B80" s="434" t="s">
        <v>51</v>
      </c>
      <c r="C80" s="435"/>
      <c r="D80" s="435"/>
      <c r="E80" s="435"/>
      <c r="F80" s="435"/>
      <c r="G80" s="435"/>
      <c r="H80" s="435"/>
      <c r="I80" s="435"/>
      <c r="J80" s="435"/>
      <c r="K80" s="435"/>
      <c r="L80" s="435"/>
      <c r="M80" s="435"/>
      <c r="N80" s="435"/>
      <c r="O80" s="435"/>
      <c r="P80" s="435"/>
      <c r="Q80" s="435"/>
      <c r="R80" s="435"/>
      <c r="S80" s="435"/>
      <c r="T80" s="436"/>
    </row>
    <row r="81" spans="2:22" ht="55.5" customHeight="1" thickBot="1" x14ac:dyDescent="0.35">
      <c r="B81" s="341"/>
      <c r="C81" s="406"/>
      <c r="D81" s="406"/>
      <c r="E81" s="406"/>
      <c r="F81" s="406"/>
      <c r="G81" s="406"/>
      <c r="H81" s="406"/>
      <c r="I81" s="406"/>
      <c r="J81" s="406"/>
      <c r="K81" s="406"/>
      <c r="L81" s="406"/>
      <c r="M81" s="406"/>
      <c r="N81" s="406"/>
      <c r="O81" s="406"/>
      <c r="P81" s="406"/>
      <c r="Q81" s="406"/>
      <c r="R81" s="406"/>
      <c r="S81" s="406"/>
      <c r="T81" s="437"/>
    </row>
    <row r="82" spans="2:22" ht="15" customHeight="1" x14ac:dyDescent="0.3"/>
    <row r="83" spans="2:22" ht="15" customHeight="1" x14ac:dyDescent="0.3">
      <c r="B83" s="139" t="s">
        <v>52</v>
      </c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</row>
    <row r="84" spans="2:22" ht="15" customHeight="1" thickBot="1" x14ac:dyDescent="0.35"/>
    <row r="85" spans="2:22" ht="15" customHeight="1" x14ac:dyDescent="0.3">
      <c r="B85" s="465" t="s">
        <v>53</v>
      </c>
      <c r="C85" s="466"/>
      <c r="D85" s="466"/>
      <c r="E85" s="466"/>
      <c r="F85" s="466"/>
      <c r="G85" s="174"/>
      <c r="H85" s="173" t="s">
        <v>54</v>
      </c>
      <c r="I85" s="174"/>
      <c r="J85" s="473" t="s">
        <v>55</v>
      </c>
      <c r="K85" s="474"/>
      <c r="L85" s="355" t="s">
        <v>56</v>
      </c>
      <c r="M85" s="355"/>
      <c r="N85" s="355"/>
      <c r="O85" s="473" t="s">
        <v>57</v>
      </c>
      <c r="P85" s="506"/>
      <c r="Q85" s="474"/>
      <c r="R85" s="164" t="s">
        <v>58</v>
      </c>
      <c r="S85" s="165"/>
      <c r="T85" s="467" t="s">
        <v>59</v>
      </c>
    </row>
    <row r="86" spans="2:22" ht="15" customHeight="1" x14ac:dyDescent="0.3">
      <c r="B86" s="425"/>
      <c r="C86" s="426"/>
      <c r="D86" s="426"/>
      <c r="E86" s="426"/>
      <c r="F86" s="426"/>
      <c r="G86" s="159"/>
      <c r="H86" s="158"/>
      <c r="I86" s="159"/>
      <c r="J86" s="117"/>
      <c r="K86" s="119"/>
      <c r="L86" s="356"/>
      <c r="M86" s="356"/>
      <c r="N86" s="356"/>
      <c r="O86" s="117"/>
      <c r="P86" s="118"/>
      <c r="Q86" s="119"/>
      <c r="R86" s="166"/>
      <c r="S86" s="167"/>
      <c r="T86" s="468"/>
      <c r="V86" s="2"/>
    </row>
    <row r="87" spans="2:22" ht="15" customHeight="1" x14ac:dyDescent="0.3">
      <c r="B87" s="427"/>
      <c r="C87" s="428"/>
      <c r="D87" s="428"/>
      <c r="E87" s="428"/>
      <c r="F87" s="428"/>
      <c r="G87" s="161"/>
      <c r="H87" s="160"/>
      <c r="I87" s="161"/>
      <c r="J87" s="120"/>
      <c r="K87" s="122"/>
      <c r="L87" s="356"/>
      <c r="M87" s="356"/>
      <c r="N87" s="356"/>
      <c r="O87" s="120"/>
      <c r="P87" s="121"/>
      <c r="Q87" s="122"/>
      <c r="R87" s="168"/>
      <c r="S87" s="169"/>
      <c r="T87" s="468"/>
    </row>
    <row r="88" spans="2:22" ht="15" customHeight="1" x14ac:dyDescent="0.3">
      <c r="B88" s="373"/>
      <c r="C88" s="175"/>
      <c r="D88" s="175"/>
      <c r="E88" s="175"/>
      <c r="F88" s="175"/>
      <c r="G88" s="163"/>
      <c r="H88" s="503"/>
      <c r="I88" s="504"/>
      <c r="J88" s="162"/>
      <c r="K88" s="163"/>
      <c r="L88" s="502"/>
      <c r="M88" s="502"/>
      <c r="N88" s="502"/>
      <c r="O88" s="162" t="s">
        <v>60</v>
      </c>
      <c r="P88" s="175"/>
      <c r="Q88" s="163"/>
      <c r="R88" s="162"/>
      <c r="S88" s="163"/>
      <c r="T88" s="9"/>
    </row>
    <row r="89" spans="2:22" ht="15" customHeight="1" x14ac:dyDescent="0.3">
      <c r="B89" s="497"/>
      <c r="C89" s="498"/>
      <c r="D89" s="498"/>
      <c r="E89" s="498"/>
      <c r="F89" s="498"/>
      <c r="G89" s="234"/>
      <c r="H89" s="171"/>
      <c r="I89" s="505"/>
      <c r="J89" s="171"/>
      <c r="K89" s="172"/>
      <c r="L89" s="170"/>
      <c r="M89" s="170"/>
      <c r="N89" s="170"/>
      <c r="O89" s="233" t="s">
        <v>60</v>
      </c>
      <c r="P89" s="498"/>
      <c r="Q89" s="234"/>
      <c r="R89" s="233"/>
      <c r="S89" s="234"/>
      <c r="T89" s="33"/>
    </row>
    <row r="90" spans="2:22" ht="15" customHeight="1" x14ac:dyDescent="0.3">
      <c r="B90" s="423" t="s">
        <v>53</v>
      </c>
      <c r="C90" s="424"/>
      <c r="D90" s="424"/>
      <c r="E90" s="424"/>
      <c r="F90" s="424"/>
      <c r="G90" s="157"/>
      <c r="H90" s="156" t="s">
        <v>54</v>
      </c>
      <c r="I90" s="157"/>
      <c r="J90" s="114" t="s">
        <v>61</v>
      </c>
      <c r="K90" s="116"/>
      <c r="L90" s="114" t="s">
        <v>62</v>
      </c>
      <c r="M90" s="115"/>
      <c r="N90" s="116"/>
      <c r="O90" s="114" t="s">
        <v>57</v>
      </c>
      <c r="P90" s="115"/>
      <c r="Q90" s="116"/>
      <c r="R90" s="235" t="s">
        <v>58</v>
      </c>
      <c r="S90" s="236"/>
      <c r="T90" s="469" t="s">
        <v>63</v>
      </c>
    </row>
    <row r="91" spans="2:22" ht="15" customHeight="1" x14ac:dyDescent="0.3">
      <c r="B91" s="425"/>
      <c r="C91" s="426"/>
      <c r="D91" s="426"/>
      <c r="E91" s="426"/>
      <c r="F91" s="426"/>
      <c r="G91" s="159"/>
      <c r="H91" s="158"/>
      <c r="I91" s="159"/>
      <c r="J91" s="117"/>
      <c r="K91" s="119"/>
      <c r="L91" s="117"/>
      <c r="M91" s="118"/>
      <c r="N91" s="119"/>
      <c r="O91" s="117"/>
      <c r="P91" s="118"/>
      <c r="Q91" s="119"/>
      <c r="R91" s="166"/>
      <c r="S91" s="167"/>
      <c r="T91" s="468"/>
    </row>
    <row r="92" spans="2:22" ht="15" customHeight="1" x14ac:dyDescent="0.3">
      <c r="B92" s="427"/>
      <c r="C92" s="428"/>
      <c r="D92" s="428"/>
      <c r="E92" s="428"/>
      <c r="F92" s="428"/>
      <c r="G92" s="161"/>
      <c r="H92" s="160"/>
      <c r="I92" s="161"/>
      <c r="J92" s="120"/>
      <c r="K92" s="122"/>
      <c r="L92" s="120"/>
      <c r="M92" s="121"/>
      <c r="N92" s="122"/>
      <c r="O92" s="120"/>
      <c r="P92" s="121"/>
      <c r="Q92" s="122"/>
      <c r="R92" s="168"/>
      <c r="S92" s="169"/>
      <c r="T92" s="468"/>
    </row>
    <row r="93" spans="2:22" ht="15" customHeight="1" x14ac:dyDescent="0.3">
      <c r="B93" s="373"/>
      <c r="C93" s="175"/>
      <c r="D93" s="175"/>
      <c r="E93" s="175"/>
      <c r="F93" s="175"/>
      <c r="G93" s="163"/>
      <c r="H93" s="162"/>
      <c r="I93" s="175"/>
      <c r="J93" s="162"/>
      <c r="K93" s="163"/>
      <c r="L93" s="162"/>
      <c r="M93" s="175"/>
      <c r="N93" s="163"/>
      <c r="O93" s="162" t="s">
        <v>60</v>
      </c>
      <c r="P93" s="175"/>
      <c r="Q93" s="163"/>
      <c r="R93" s="162"/>
      <c r="S93" s="163"/>
      <c r="T93" s="9"/>
    </row>
    <row r="94" spans="2:22" ht="15" customHeight="1" thickBot="1" x14ac:dyDescent="0.35">
      <c r="B94" s="422"/>
      <c r="C94" s="305"/>
      <c r="D94" s="305"/>
      <c r="E94" s="305"/>
      <c r="F94" s="305"/>
      <c r="G94" s="238"/>
      <c r="H94" s="92"/>
      <c r="I94" s="241"/>
      <c r="J94" s="92"/>
      <c r="K94" s="93"/>
      <c r="L94" s="237"/>
      <c r="M94" s="305"/>
      <c r="N94" s="238"/>
      <c r="O94" s="237" t="s">
        <v>60</v>
      </c>
      <c r="P94" s="305"/>
      <c r="Q94" s="238"/>
      <c r="R94" s="237"/>
      <c r="S94" s="238"/>
      <c r="T94" s="32"/>
    </row>
    <row r="95" spans="2:22" ht="49.5" customHeight="1" x14ac:dyDescent="0.3">
      <c r="B95" s="152" t="s">
        <v>64</v>
      </c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</row>
    <row r="96" spans="2:22" ht="15" customHeight="1" x14ac:dyDescent="0.3">
      <c r="B96" s="139" t="s">
        <v>65</v>
      </c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</row>
    <row r="97" spans="2:20" ht="15" customHeight="1" thickBot="1" x14ac:dyDescent="0.3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4"/>
      <c r="O97" s="24"/>
      <c r="P97" s="24"/>
      <c r="Q97" s="24"/>
      <c r="R97" s="24"/>
      <c r="S97" s="25"/>
      <c r="T97" s="25"/>
    </row>
    <row r="98" spans="2:20" ht="15" customHeight="1" x14ac:dyDescent="0.3">
      <c r="B98" s="154" t="s">
        <v>66</v>
      </c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62"/>
      <c r="R98" s="62"/>
      <c r="S98" s="112"/>
      <c r="T98" s="113"/>
    </row>
    <row r="99" spans="2:20" ht="15" customHeight="1" x14ac:dyDescent="0.3">
      <c r="B99" s="108" t="s">
        <v>67</v>
      </c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60"/>
      <c r="R99" s="60"/>
      <c r="S99" s="96">
        <f>S122</f>
        <v>0</v>
      </c>
      <c r="T99" s="97"/>
    </row>
    <row r="100" spans="2:20" ht="15" customHeight="1" x14ac:dyDescent="0.3">
      <c r="B100" s="105" t="s">
        <v>68</v>
      </c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60"/>
      <c r="R100" s="60"/>
      <c r="S100" s="96">
        <f>S128</f>
        <v>0</v>
      </c>
      <c r="T100" s="97"/>
    </row>
    <row r="101" spans="2:20" ht="15" customHeight="1" x14ac:dyDescent="0.3">
      <c r="B101" s="105" t="s">
        <v>69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60"/>
      <c r="R101" s="60"/>
      <c r="S101" s="96">
        <f>S134</f>
        <v>0</v>
      </c>
      <c r="T101" s="97"/>
    </row>
    <row r="102" spans="2:20" ht="15" customHeight="1" x14ac:dyDescent="0.3">
      <c r="B102" s="105" t="s">
        <v>70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60"/>
      <c r="R102" s="60"/>
      <c r="S102" s="96">
        <f>S141</f>
        <v>0</v>
      </c>
      <c r="T102" s="97"/>
    </row>
    <row r="103" spans="2:20" ht="15" customHeight="1" x14ac:dyDescent="0.3">
      <c r="B103" s="105" t="s">
        <v>71</v>
      </c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60"/>
      <c r="R103" s="60"/>
      <c r="S103" s="96">
        <f>S150</f>
        <v>0</v>
      </c>
      <c r="T103" s="97"/>
    </row>
    <row r="104" spans="2:20" ht="15" customHeight="1" x14ac:dyDescent="0.3">
      <c r="B104" s="105" t="s">
        <v>72</v>
      </c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60"/>
      <c r="R104" s="60"/>
      <c r="S104" s="96">
        <f>S156</f>
        <v>0</v>
      </c>
      <c r="T104" s="97"/>
    </row>
    <row r="105" spans="2:20" ht="15" customHeight="1" x14ac:dyDescent="0.3">
      <c r="B105" s="105" t="s">
        <v>73</v>
      </c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60"/>
      <c r="R105" s="60"/>
      <c r="S105" s="96">
        <f>S162</f>
        <v>0</v>
      </c>
      <c r="T105" s="97"/>
    </row>
    <row r="106" spans="2:20" ht="15" customHeight="1" x14ac:dyDescent="0.3">
      <c r="B106" s="105" t="s">
        <v>74</v>
      </c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60"/>
      <c r="R106" s="60"/>
      <c r="S106" s="96">
        <f>S170</f>
        <v>0</v>
      </c>
      <c r="T106" s="97"/>
    </row>
    <row r="107" spans="2:20" ht="15" customHeight="1" x14ac:dyDescent="0.3">
      <c r="B107" s="105" t="s">
        <v>75</v>
      </c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60"/>
      <c r="R107" s="60"/>
      <c r="S107" s="96">
        <f>S179</f>
        <v>0</v>
      </c>
      <c r="T107" s="97"/>
    </row>
    <row r="108" spans="2:20" ht="15" customHeight="1" x14ac:dyDescent="0.3">
      <c r="B108" s="105" t="s">
        <v>76</v>
      </c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60"/>
      <c r="R108" s="60"/>
      <c r="S108" s="96">
        <f>S185</f>
        <v>0</v>
      </c>
      <c r="T108" s="97"/>
    </row>
    <row r="109" spans="2:20" ht="15" customHeight="1" x14ac:dyDescent="0.3">
      <c r="B109" s="105" t="s">
        <v>77</v>
      </c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60"/>
      <c r="R109" s="60"/>
      <c r="S109" s="96">
        <f>S197</f>
        <v>0</v>
      </c>
      <c r="T109" s="97"/>
    </row>
    <row r="110" spans="2:20" ht="15" customHeight="1" x14ac:dyDescent="0.3">
      <c r="B110" s="105" t="s">
        <v>78</v>
      </c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60"/>
      <c r="R110" s="60"/>
      <c r="S110" s="96">
        <f>S203</f>
        <v>0</v>
      </c>
      <c r="T110" s="97"/>
    </row>
    <row r="111" spans="2:20" ht="15" customHeight="1" thickBot="1" x14ac:dyDescent="0.35">
      <c r="B111" s="105" t="s">
        <v>79</v>
      </c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60"/>
      <c r="R111" s="60"/>
      <c r="S111" s="96">
        <f>S218</f>
        <v>0</v>
      </c>
      <c r="T111" s="97"/>
    </row>
    <row r="112" spans="2:20" ht="15" customHeight="1" thickBot="1" x14ac:dyDescent="0.35">
      <c r="B112" s="94" t="s">
        <v>80</v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63"/>
      <c r="R112" s="63"/>
      <c r="S112" s="103">
        <f>SUM(S99:T111)</f>
        <v>0</v>
      </c>
      <c r="T112" s="104"/>
    </row>
    <row r="113" spans="2:20" ht="15" customHeight="1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1"/>
      <c r="P113" s="10"/>
      <c r="Q113" s="10"/>
      <c r="R113" s="10"/>
      <c r="S113" s="4"/>
      <c r="T113" s="4"/>
    </row>
    <row r="114" spans="2:20" ht="15" customHeight="1" x14ac:dyDescent="0.3">
      <c r="B114" s="139" t="s">
        <v>81</v>
      </c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</row>
    <row r="115" spans="2:20" ht="15" customHeight="1" x14ac:dyDescent="0.3"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4"/>
      <c r="T115" s="4"/>
    </row>
    <row r="116" spans="2:20" ht="15" customHeight="1" x14ac:dyDescent="0.3">
      <c r="B116" s="139" t="s">
        <v>82</v>
      </c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</row>
    <row r="117" spans="2:20" ht="15" customHeight="1" thickBot="1" x14ac:dyDescent="0.35">
      <c r="B117" s="55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4"/>
      <c r="T117" s="4"/>
    </row>
    <row r="118" spans="2:20" ht="15" customHeight="1" thickBot="1" x14ac:dyDescent="0.35">
      <c r="B118" s="147" t="s">
        <v>83</v>
      </c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9"/>
    </row>
    <row r="119" spans="2:20" ht="15" customHeight="1" x14ac:dyDescent="0.3">
      <c r="B119" s="301" t="s">
        <v>84</v>
      </c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 t="s">
        <v>85</v>
      </c>
      <c r="O119" s="107"/>
      <c r="P119" s="185" t="s">
        <v>86</v>
      </c>
      <c r="Q119" s="186"/>
      <c r="R119" s="187"/>
      <c r="S119" s="262" t="s">
        <v>87</v>
      </c>
      <c r="T119" s="263"/>
    </row>
    <row r="120" spans="2:20" ht="15" customHeight="1" x14ac:dyDescent="0.3">
      <c r="B120" s="302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4"/>
      <c r="O120" s="304"/>
      <c r="P120" s="100"/>
      <c r="Q120" s="101"/>
      <c r="R120" s="102"/>
      <c r="S120" s="239">
        <f t="shared" ref="S120:S121" si="0">N120*P120</f>
        <v>0</v>
      </c>
      <c r="T120" s="240"/>
    </row>
    <row r="121" spans="2:20" ht="15" customHeight="1" thickBot="1" x14ac:dyDescent="0.35">
      <c r="B121" s="242"/>
      <c r="C121" s="243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368"/>
      <c r="O121" s="368"/>
      <c r="P121" s="84"/>
      <c r="Q121" s="85"/>
      <c r="R121" s="86"/>
      <c r="S121" s="98">
        <f t="shared" si="0"/>
        <v>0</v>
      </c>
      <c r="T121" s="99"/>
    </row>
    <row r="122" spans="2:20" ht="15" customHeight="1" thickBot="1" x14ac:dyDescent="0.35">
      <c r="B122" s="286" t="s">
        <v>88</v>
      </c>
      <c r="C122" s="287"/>
      <c r="D122" s="287"/>
      <c r="E122" s="287"/>
      <c r="F122" s="287"/>
      <c r="G122" s="287"/>
      <c r="H122" s="287"/>
      <c r="I122" s="287"/>
      <c r="J122" s="287"/>
      <c r="K122" s="287"/>
      <c r="L122" s="287"/>
      <c r="M122" s="287"/>
      <c r="N122" s="287"/>
      <c r="O122" s="287"/>
      <c r="P122" s="287"/>
      <c r="Q122" s="52"/>
      <c r="R122" s="52"/>
      <c r="S122" s="218">
        <f>SUM(S120:T121)</f>
        <v>0</v>
      </c>
      <c r="T122" s="219"/>
    </row>
    <row r="123" spans="2:20" ht="15" customHeight="1" thickBo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4"/>
      <c r="T123" s="4"/>
    </row>
    <row r="124" spans="2:20" ht="15" customHeight="1" thickBot="1" x14ac:dyDescent="0.35">
      <c r="B124" s="147" t="s">
        <v>89</v>
      </c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9"/>
    </row>
    <row r="125" spans="2:20" ht="15" customHeight="1" x14ac:dyDescent="0.3">
      <c r="B125" s="258" t="s">
        <v>90</v>
      </c>
      <c r="C125" s="259"/>
      <c r="D125" s="259"/>
      <c r="E125" s="259"/>
      <c r="F125" s="259"/>
      <c r="G125" s="259"/>
      <c r="H125" s="259"/>
      <c r="I125" s="259"/>
      <c r="J125" s="259"/>
      <c r="K125" s="259"/>
      <c r="L125" s="259"/>
      <c r="M125" s="259"/>
      <c r="N125" s="260" t="s">
        <v>91</v>
      </c>
      <c r="O125" s="261"/>
      <c r="P125" s="185" t="s">
        <v>86</v>
      </c>
      <c r="Q125" s="186"/>
      <c r="R125" s="187"/>
      <c r="S125" s="262" t="s">
        <v>87</v>
      </c>
      <c r="T125" s="263"/>
    </row>
    <row r="126" spans="2:20" ht="15.75" customHeight="1" x14ac:dyDescent="0.3">
      <c r="B126" s="223"/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5"/>
      <c r="N126" s="142"/>
      <c r="O126" s="143"/>
      <c r="P126" s="100"/>
      <c r="Q126" s="101"/>
      <c r="R126" s="102"/>
      <c r="S126" s="239">
        <f>N126*P126</f>
        <v>0</v>
      </c>
      <c r="T126" s="240"/>
    </row>
    <row r="127" spans="2:20" ht="15" customHeight="1" thickBot="1" x14ac:dyDescent="0.35">
      <c r="B127" s="87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9"/>
      <c r="N127" s="90"/>
      <c r="O127" s="91"/>
      <c r="P127" s="84"/>
      <c r="Q127" s="85"/>
      <c r="R127" s="86"/>
      <c r="S127" s="110">
        <f>N127*P127</f>
        <v>0</v>
      </c>
      <c r="T127" s="111"/>
    </row>
    <row r="128" spans="2:20" ht="15" customHeight="1" thickBot="1" x14ac:dyDescent="0.35">
      <c r="B128" s="286" t="s">
        <v>92</v>
      </c>
      <c r="C128" s="287"/>
      <c r="D128" s="287"/>
      <c r="E128" s="287"/>
      <c r="F128" s="287"/>
      <c r="G128" s="287"/>
      <c r="H128" s="287"/>
      <c r="I128" s="287"/>
      <c r="J128" s="287"/>
      <c r="K128" s="287"/>
      <c r="L128" s="287"/>
      <c r="M128" s="287"/>
      <c r="N128" s="287"/>
      <c r="O128" s="287"/>
      <c r="P128" s="287"/>
      <c r="Q128" s="52"/>
      <c r="R128" s="52"/>
      <c r="S128" s="218">
        <f>SUM(S126:T127)</f>
        <v>0</v>
      </c>
      <c r="T128" s="219"/>
    </row>
    <row r="129" spans="2:24" ht="15" customHeight="1" thickBot="1" x14ac:dyDescent="0.3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3"/>
      <c r="Q129" s="3"/>
      <c r="R129" s="3"/>
      <c r="S129" s="4"/>
      <c r="T129" s="4"/>
    </row>
    <row r="130" spans="2:24" ht="15" customHeight="1" thickBot="1" x14ac:dyDescent="0.35">
      <c r="B130" s="147" t="s">
        <v>93</v>
      </c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9"/>
    </row>
    <row r="131" spans="2:24" ht="15" customHeight="1" x14ac:dyDescent="0.3">
      <c r="B131" s="433" t="s">
        <v>94</v>
      </c>
      <c r="C131" s="372"/>
      <c r="D131" s="372"/>
      <c r="E131" s="372"/>
      <c r="F131" s="372"/>
      <c r="G131" s="372"/>
      <c r="H131" s="372"/>
      <c r="I131" s="372"/>
      <c r="J131" s="372"/>
      <c r="K131" s="372"/>
      <c r="L131" s="372" t="s">
        <v>95</v>
      </c>
      <c r="M131" s="372"/>
      <c r="N131" s="372" t="s">
        <v>96</v>
      </c>
      <c r="O131" s="372"/>
      <c r="P131" s="371" t="s">
        <v>97</v>
      </c>
      <c r="Q131" s="192"/>
      <c r="R131" s="193"/>
      <c r="S131" s="357" t="s">
        <v>87</v>
      </c>
      <c r="T131" s="358"/>
    </row>
    <row r="132" spans="2:24" ht="15" customHeight="1" x14ac:dyDescent="0.3">
      <c r="B132" s="194"/>
      <c r="C132" s="195"/>
      <c r="D132" s="195"/>
      <c r="E132" s="195"/>
      <c r="F132" s="195"/>
      <c r="G132" s="195"/>
      <c r="H132" s="195"/>
      <c r="I132" s="195"/>
      <c r="J132" s="195"/>
      <c r="K132" s="196"/>
      <c r="L132" s="142"/>
      <c r="M132" s="143"/>
      <c r="N132" s="100"/>
      <c r="O132" s="102"/>
      <c r="P132" s="220" t="str">
        <f>IF(L132&lt;&gt;0,"3,68","0")</f>
        <v>0</v>
      </c>
      <c r="Q132" s="221"/>
      <c r="R132" s="222"/>
      <c r="S132" s="132">
        <f>(N132+P132)*L132</f>
        <v>0</v>
      </c>
      <c r="T132" s="133"/>
      <c r="U132" s="13"/>
      <c r="V132" s="13"/>
    </row>
    <row r="133" spans="2:24" ht="15" customHeight="1" thickBot="1" x14ac:dyDescent="0.35">
      <c r="B133" s="429"/>
      <c r="C133" s="231"/>
      <c r="D133" s="231"/>
      <c r="E133" s="231"/>
      <c r="F133" s="231"/>
      <c r="G133" s="231"/>
      <c r="H133" s="231"/>
      <c r="I133" s="231"/>
      <c r="J133" s="231"/>
      <c r="K133" s="430"/>
      <c r="L133" s="431"/>
      <c r="M133" s="432"/>
      <c r="N133" s="350"/>
      <c r="O133" s="351"/>
      <c r="P133" s="220" t="str">
        <f>IF(L133&lt;&gt;0,"3,68","0")</f>
        <v>0</v>
      </c>
      <c r="Q133" s="221"/>
      <c r="R133" s="222"/>
      <c r="S133" s="132">
        <f>(N133+P133)*L133</f>
        <v>0</v>
      </c>
      <c r="T133" s="134"/>
    </row>
    <row r="134" spans="2:24" ht="15" customHeight="1" thickBot="1" x14ac:dyDescent="0.35">
      <c r="B134" s="286" t="s">
        <v>98</v>
      </c>
      <c r="C134" s="287"/>
      <c r="D134" s="287"/>
      <c r="E134" s="287"/>
      <c r="F134" s="287"/>
      <c r="G134" s="287"/>
      <c r="H134" s="287"/>
      <c r="I134" s="287"/>
      <c r="J134" s="287"/>
      <c r="K134" s="287"/>
      <c r="L134" s="287"/>
      <c r="M134" s="287"/>
      <c r="N134" s="287"/>
      <c r="O134" s="287"/>
      <c r="P134" s="287"/>
      <c r="Q134" s="52"/>
      <c r="R134" s="52"/>
      <c r="S134" s="135">
        <f>SUM(S132:T133)</f>
        <v>0</v>
      </c>
      <c r="T134" s="136"/>
    </row>
    <row r="135" spans="2:24" ht="24.75" customHeight="1" thickBot="1" x14ac:dyDescent="0.35">
      <c r="B135" s="375" t="s">
        <v>159</v>
      </c>
      <c r="C135" s="376"/>
      <c r="D135" s="376"/>
      <c r="E135" s="376"/>
      <c r="F135" s="376"/>
      <c r="G135" s="376"/>
      <c r="H135" s="376"/>
      <c r="I135" s="376"/>
      <c r="J135" s="376"/>
      <c r="K135" s="376"/>
      <c r="L135" s="376"/>
      <c r="M135" s="376"/>
      <c r="N135" s="376"/>
      <c r="O135" s="376"/>
      <c r="P135" s="376"/>
      <c r="Q135" s="376"/>
      <c r="R135" s="376"/>
      <c r="S135" s="376"/>
      <c r="T135" s="377"/>
    </row>
    <row r="136" spans="2:24" ht="15" customHeight="1" thickBot="1" x14ac:dyDescent="0.35">
      <c r="S136" s="4"/>
      <c r="T136" s="4"/>
    </row>
    <row r="137" spans="2:24" ht="15" customHeight="1" thickBot="1" x14ac:dyDescent="0.35">
      <c r="B137" s="347" t="s">
        <v>99</v>
      </c>
      <c r="C137" s="348"/>
      <c r="D137" s="348"/>
      <c r="E137" s="348"/>
      <c r="F137" s="348"/>
      <c r="G137" s="348"/>
      <c r="H137" s="348"/>
      <c r="I137" s="348"/>
      <c r="J137" s="348"/>
      <c r="K137" s="348"/>
      <c r="L137" s="348"/>
      <c r="M137" s="348"/>
      <c r="N137" s="348"/>
      <c r="O137" s="348"/>
      <c r="P137" s="348"/>
      <c r="Q137" s="348"/>
      <c r="R137" s="348"/>
      <c r="S137" s="348"/>
      <c r="T137" s="349"/>
    </row>
    <row r="138" spans="2:24" ht="39.75" customHeight="1" x14ac:dyDescent="0.3">
      <c r="B138" s="380" t="s">
        <v>94</v>
      </c>
      <c r="C138" s="381"/>
      <c r="D138" s="381"/>
      <c r="E138" s="381"/>
      <c r="F138" s="381"/>
      <c r="G138" s="381"/>
      <c r="H138" s="381"/>
      <c r="I138" s="381"/>
      <c r="J138" s="381"/>
      <c r="K138" s="382"/>
      <c r="L138" s="56" t="s">
        <v>95</v>
      </c>
      <c r="M138" s="371" t="s">
        <v>100</v>
      </c>
      <c r="N138" s="193"/>
      <c r="O138" s="371" t="s">
        <v>101</v>
      </c>
      <c r="P138" s="193"/>
      <c r="Q138" s="371" t="s">
        <v>102</v>
      </c>
      <c r="R138" s="193"/>
      <c r="S138" s="357" t="s">
        <v>87</v>
      </c>
      <c r="T138" s="358"/>
      <c r="U138" s="4"/>
    </row>
    <row r="139" spans="2:24" ht="15" customHeight="1" x14ac:dyDescent="0.3">
      <c r="B139" s="373"/>
      <c r="C139" s="175"/>
      <c r="D139" s="175"/>
      <c r="E139" s="175"/>
      <c r="F139" s="175"/>
      <c r="G139" s="175"/>
      <c r="H139" s="175"/>
      <c r="I139" s="175"/>
      <c r="J139" s="175"/>
      <c r="K139" s="163"/>
      <c r="L139" s="61"/>
      <c r="M139" s="284"/>
      <c r="N139" s="285"/>
      <c r="O139" s="284"/>
      <c r="P139" s="285"/>
      <c r="Q139" s="383"/>
      <c r="R139" s="384"/>
      <c r="S139" s="248">
        <f>(M139+O139+P139+R139)*L139+Q139</f>
        <v>0</v>
      </c>
      <c r="T139" s="249"/>
      <c r="U139" s="17"/>
      <c r="X139" s="67"/>
    </row>
    <row r="140" spans="2:24" ht="15" customHeight="1" thickBot="1" x14ac:dyDescent="0.35">
      <c r="B140" s="374"/>
      <c r="C140" s="241"/>
      <c r="D140" s="241"/>
      <c r="E140" s="241"/>
      <c r="F140" s="241"/>
      <c r="G140" s="241"/>
      <c r="H140" s="241"/>
      <c r="I140" s="241"/>
      <c r="J140" s="241"/>
      <c r="K140" s="93"/>
      <c r="L140" s="49"/>
      <c r="M140" s="378"/>
      <c r="N140" s="379"/>
      <c r="O140" s="284"/>
      <c r="P140" s="285"/>
      <c r="Q140" s="90"/>
      <c r="R140" s="91"/>
      <c r="S140" s="248">
        <f>(M140+O140+P140+R140)*L140+Q140</f>
        <v>0</v>
      </c>
      <c r="T140" s="249"/>
      <c r="U140" s="4"/>
    </row>
    <row r="141" spans="2:24" ht="15" customHeight="1" thickBot="1" x14ac:dyDescent="0.35">
      <c r="B141" s="286" t="s">
        <v>103</v>
      </c>
      <c r="C141" s="287"/>
      <c r="D141" s="287"/>
      <c r="E141" s="287"/>
      <c r="F141" s="287"/>
      <c r="G141" s="287"/>
      <c r="H141" s="287"/>
      <c r="I141" s="287"/>
      <c r="J141" s="287"/>
      <c r="K141" s="287"/>
      <c r="L141" s="287"/>
      <c r="M141" s="287"/>
      <c r="N141" s="287"/>
      <c r="O141" s="287"/>
      <c r="P141" s="287"/>
      <c r="Q141" s="52"/>
      <c r="R141" s="52"/>
      <c r="S141" s="369">
        <f>SUM(S139:T140)</f>
        <v>0</v>
      </c>
      <c r="T141" s="370"/>
      <c r="U141" s="13"/>
    </row>
    <row r="142" spans="2:24" ht="15" customHeight="1" x14ac:dyDescent="0.3">
      <c r="B142" s="197" t="s">
        <v>104</v>
      </c>
      <c r="C142" s="198"/>
      <c r="D142" s="198"/>
      <c r="E142" s="198"/>
      <c r="F142" s="198"/>
      <c r="G142" s="198"/>
      <c r="H142" s="198"/>
      <c r="I142" s="198"/>
      <c r="J142" s="198"/>
      <c r="K142" s="198"/>
      <c r="L142" s="198"/>
      <c r="M142" s="198"/>
      <c r="N142" s="198"/>
      <c r="O142" s="198"/>
      <c r="P142" s="198"/>
      <c r="Q142" s="198"/>
      <c r="R142" s="198"/>
      <c r="S142" s="198"/>
      <c r="T142" s="199"/>
    </row>
    <row r="143" spans="2:24" ht="15" customHeight="1" x14ac:dyDescent="0.3">
      <c r="B143" s="291" t="s">
        <v>105</v>
      </c>
      <c r="C143" s="292"/>
      <c r="D143" s="292"/>
      <c r="E143" s="292"/>
      <c r="F143" s="292"/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  <c r="S143" s="292"/>
      <c r="T143" s="293"/>
    </row>
    <row r="144" spans="2:24" ht="17.25" customHeight="1" thickBot="1" x14ac:dyDescent="0.35">
      <c r="B144" s="179" t="s">
        <v>106</v>
      </c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  <c r="R144" s="180"/>
      <c r="S144" s="180"/>
      <c r="T144" s="181"/>
    </row>
    <row r="145" spans="2:20" ht="15" customHeight="1" thickBot="1" x14ac:dyDescent="0.35"/>
    <row r="146" spans="2:20" ht="15" customHeight="1" thickBot="1" x14ac:dyDescent="0.35">
      <c r="B146" s="147" t="s">
        <v>107</v>
      </c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9"/>
    </row>
    <row r="147" spans="2:20" s="39" customFormat="1" ht="15" customHeight="1" x14ac:dyDescent="0.3">
      <c r="B147" s="258" t="s">
        <v>108</v>
      </c>
      <c r="C147" s="259"/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60" t="s">
        <v>91</v>
      </c>
      <c r="O147" s="261"/>
      <c r="P147" s="185" t="s">
        <v>86</v>
      </c>
      <c r="Q147" s="186"/>
      <c r="R147" s="187"/>
      <c r="S147" s="262" t="s">
        <v>87</v>
      </c>
      <c r="T147" s="263"/>
    </row>
    <row r="148" spans="2:20" s="39" customFormat="1" ht="15" customHeight="1" x14ac:dyDescent="0.3">
      <c r="B148" s="223"/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5"/>
      <c r="N148" s="142"/>
      <c r="O148" s="143"/>
      <c r="P148" s="188"/>
      <c r="Q148" s="189"/>
      <c r="R148" s="190"/>
      <c r="S148" s="239">
        <f>N148*P148</f>
        <v>0</v>
      </c>
      <c r="T148" s="240"/>
    </row>
    <row r="149" spans="2:20" s="39" customFormat="1" ht="15" customHeight="1" thickBot="1" x14ac:dyDescent="0.35">
      <c r="B149" s="87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9"/>
      <c r="N149" s="90"/>
      <c r="O149" s="91"/>
      <c r="P149" s="84"/>
      <c r="Q149" s="85"/>
      <c r="R149" s="86"/>
      <c r="S149" s="110">
        <f>N149*P149</f>
        <v>0</v>
      </c>
      <c r="T149" s="111"/>
    </row>
    <row r="150" spans="2:20" ht="15" customHeight="1" thickBot="1" x14ac:dyDescent="0.35">
      <c r="B150" s="286" t="s">
        <v>109</v>
      </c>
      <c r="C150" s="287"/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52"/>
      <c r="R150" s="52"/>
      <c r="S150" s="218">
        <f>SUM(S148:T149)</f>
        <v>0</v>
      </c>
      <c r="T150" s="219"/>
    </row>
    <row r="151" spans="2:20" ht="15" customHeight="1" thickBot="1" x14ac:dyDescent="0.3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3"/>
      <c r="Q151" s="3"/>
      <c r="R151" s="3"/>
      <c r="S151" s="4"/>
      <c r="T151" s="4"/>
    </row>
    <row r="152" spans="2:20" ht="15" customHeight="1" thickBot="1" x14ac:dyDescent="0.35">
      <c r="B152" s="147" t="s">
        <v>110</v>
      </c>
      <c r="C152" s="148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9"/>
    </row>
    <row r="153" spans="2:20" s="39" customFormat="1" ht="15" customHeight="1" x14ac:dyDescent="0.3">
      <c r="B153" s="258" t="s">
        <v>111</v>
      </c>
      <c r="C153" s="259"/>
      <c r="D153" s="259"/>
      <c r="E153" s="259"/>
      <c r="F153" s="259"/>
      <c r="G153" s="259"/>
      <c r="H153" s="259"/>
      <c r="I153" s="259"/>
      <c r="J153" s="259"/>
      <c r="K153" s="259"/>
      <c r="L153" s="259"/>
      <c r="M153" s="259"/>
      <c r="N153" s="260" t="s">
        <v>91</v>
      </c>
      <c r="O153" s="261"/>
      <c r="P153" s="185" t="s">
        <v>86</v>
      </c>
      <c r="Q153" s="186"/>
      <c r="R153" s="187"/>
      <c r="S153" s="262" t="s">
        <v>87</v>
      </c>
      <c r="T153" s="263"/>
    </row>
    <row r="154" spans="2:20" s="39" customFormat="1" ht="15" customHeight="1" x14ac:dyDescent="0.3">
      <c r="B154" s="213"/>
      <c r="C154" s="214"/>
      <c r="D154" s="214"/>
      <c r="E154" s="214"/>
      <c r="F154" s="214"/>
      <c r="G154" s="214"/>
      <c r="H154" s="214"/>
      <c r="I154" s="214"/>
      <c r="J154" s="214"/>
      <c r="K154" s="214"/>
      <c r="L154" s="214"/>
      <c r="M154" s="215"/>
      <c r="N154" s="142"/>
      <c r="O154" s="143"/>
      <c r="P154" s="100"/>
      <c r="Q154" s="101"/>
      <c r="R154" s="102"/>
      <c r="S154" s="239">
        <f>N154*P154</f>
        <v>0</v>
      </c>
      <c r="T154" s="240"/>
    </row>
    <row r="155" spans="2:20" s="39" customFormat="1" ht="15" customHeight="1" thickBot="1" x14ac:dyDescent="0.35">
      <c r="B155" s="205"/>
      <c r="C155" s="206"/>
      <c r="D155" s="206"/>
      <c r="E155" s="206"/>
      <c r="F155" s="206"/>
      <c r="G155" s="206"/>
      <c r="H155" s="206"/>
      <c r="I155" s="206"/>
      <c r="J155" s="206"/>
      <c r="K155" s="206"/>
      <c r="L155" s="206"/>
      <c r="M155" s="207"/>
      <c r="N155" s="90"/>
      <c r="O155" s="91"/>
      <c r="P155" s="84"/>
      <c r="Q155" s="85"/>
      <c r="R155" s="86"/>
      <c r="S155" s="110">
        <f>N155*P155</f>
        <v>0</v>
      </c>
      <c r="T155" s="111"/>
    </row>
    <row r="156" spans="2:20" ht="15" customHeight="1" thickBot="1" x14ac:dyDescent="0.35">
      <c r="B156" s="286" t="s">
        <v>112</v>
      </c>
      <c r="C156" s="287"/>
      <c r="D156" s="287"/>
      <c r="E156" s="287"/>
      <c r="F156" s="287"/>
      <c r="G156" s="287"/>
      <c r="H156" s="287"/>
      <c r="I156" s="287"/>
      <c r="J156" s="287"/>
      <c r="K156" s="287"/>
      <c r="L156" s="287"/>
      <c r="M156" s="287"/>
      <c r="N156" s="287"/>
      <c r="O156" s="287"/>
      <c r="P156" s="287"/>
      <c r="Q156" s="52"/>
      <c r="R156" s="52"/>
      <c r="S156" s="218">
        <f>SUM(S154:T155)</f>
        <v>0</v>
      </c>
      <c r="T156" s="219"/>
    </row>
    <row r="157" spans="2:20" ht="15" customHeight="1" thickBot="1" x14ac:dyDescent="0.35"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14"/>
      <c r="T157" s="58"/>
    </row>
    <row r="158" spans="2:20" ht="15" customHeight="1" thickBot="1" x14ac:dyDescent="0.35">
      <c r="B158" s="147" t="s">
        <v>113</v>
      </c>
      <c r="C158" s="148"/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9"/>
    </row>
    <row r="159" spans="2:20" ht="43.5" customHeight="1" x14ac:dyDescent="0.3">
      <c r="B159" s="294" t="s">
        <v>114</v>
      </c>
      <c r="C159" s="186"/>
      <c r="D159" s="186"/>
      <c r="E159" s="186"/>
      <c r="F159" s="186"/>
      <c r="G159" s="186"/>
      <c r="H159" s="186"/>
      <c r="I159" s="186"/>
      <c r="J159" s="186"/>
      <c r="K159" s="186"/>
      <c r="L159" s="295"/>
      <c r="M159" s="48" t="s">
        <v>115</v>
      </c>
      <c r="N159" s="260" t="s">
        <v>116</v>
      </c>
      <c r="O159" s="261"/>
      <c r="P159" s="296" t="s">
        <v>117</v>
      </c>
      <c r="Q159" s="297"/>
      <c r="R159" s="298"/>
      <c r="S159" s="262" t="s">
        <v>87</v>
      </c>
      <c r="T159" s="263"/>
    </row>
    <row r="160" spans="2:20" ht="15" customHeight="1" x14ac:dyDescent="0.3">
      <c r="B160" s="194"/>
      <c r="C160" s="195"/>
      <c r="D160" s="195"/>
      <c r="E160" s="195"/>
      <c r="F160" s="195"/>
      <c r="G160" s="195"/>
      <c r="H160" s="195"/>
      <c r="I160" s="195"/>
      <c r="J160" s="195"/>
      <c r="K160" s="195"/>
      <c r="L160" s="196"/>
      <c r="M160" s="61"/>
      <c r="N160" s="284"/>
      <c r="O160" s="285"/>
      <c r="P160" s="239">
        <f>N160*20%</f>
        <v>0</v>
      </c>
      <c r="Q160" s="299"/>
      <c r="R160" s="300"/>
      <c r="S160" s="239">
        <f>(N160+P160)*M160</f>
        <v>0</v>
      </c>
      <c r="T160" s="240"/>
    </row>
    <row r="161" spans="2:20" ht="15" customHeight="1" thickBot="1" x14ac:dyDescent="0.35">
      <c r="B161" s="279"/>
      <c r="C161" s="280"/>
      <c r="D161" s="280"/>
      <c r="E161" s="280"/>
      <c r="F161" s="280"/>
      <c r="G161" s="280"/>
      <c r="H161" s="280"/>
      <c r="I161" s="280"/>
      <c r="J161" s="280"/>
      <c r="K161" s="280"/>
      <c r="L161" s="281"/>
      <c r="M161" s="61"/>
      <c r="N161" s="284"/>
      <c r="O161" s="285"/>
      <c r="P161" s="239">
        <f>N161*20%</f>
        <v>0</v>
      </c>
      <c r="Q161" s="299"/>
      <c r="R161" s="300"/>
      <c r="S161" s="239">
        <f>(N161+P161)*M161</f>
        <v>0</v>
      </c>
      <c r="T161" s="240"/>
    </row>
    <row r="162" spans="2:20" ht="15" customHeight="1" thickBot="1" x14ac:dyDescent="0.35">
      <c r="B162" s="286" t="s">
        <v>118</v>
      </c>
      <c r="C162" s="287"/>
      <c r="D162" s="287"/>
      <c r="E162" s="287"/>
      <c r="F162" s="287"/>
      <c r="G162" s="287"/>
      <c r="H162" s="287"/>
      <c r="I162" s="287"/>
      <c r="J162" s="287"/>
      <c r="K162" s="287"/>
      <c r="L162" s="287"/>
      <c r="M162" s="287"/>
      <c r="N162" s="287"/>
      <c r="O162" s="287"/>
      <c r="P162" s="287"/>
      <c r="Q162" s="52"/>
      <c r="R162" s="52"/>
      <c r="S162" s="218">
        <f>SUM(S160:T161)</f>
        <v>0</v>
      </c>
      <c r="T162" s="219"/>
    </row>
    <row r="163" spans="2:20" ht="15" customHeight="1" x14ac:dyDescent="0.3">
      <c r="B163" s="413" t="s">
        <v>119</v>
      </c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  <c r="R163" s="414"/>
      <c r="S163" s="414"/>
      <c r="T163" s="415"/>
    </row>
    <row r="164" spans="2:20" ht="20.25" customHeight="1" thickBot="1" x14ac:dyDescent="0.35">
      <c r="B164" s="182" t="s">
        <v>120</v>
      </c>
      <c r="C164" s="183"/>
      <c r="D164" s="183"/>
      <c r="E164" s="183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4"/>
    </row>
    <row r="165" spans="2:20" ht="15" customHeight="1" thickBot="1" x14ac:dyDescent="0.35"/>
    <row r="166" spans="2:20" ht="15" customHeight="1" thickBot="1" x14ac:dyDescent="0.35">
      <c r="B166" s="147" t="s">
        <v>121</v>
      </c>
      <c r="C166" s="148"/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  <c r="T166" s="149"/>
    </row>
    <row r="167" spans="2:20" ht="49.5" customHeight="1" x14ac:dyDescent="0.3">
      <c r="B167" s="250" t="s">
        <v>114</v>
      </c>
      <c r="C167" s="251"/>
      <c r="D167" s="251"/>
      <c r="E167" s="251"/>
      <c r="F167" s="251"/>
      <c r="G167" s="251"/>
      <c r="H167" s="251"/>
      <c r="I167" s="251"/>
      <c r="J167" s="251"/>
      <c r="K167" s="251"/>
      <c r="L167" s="252"/>
      <c r="M167" s="38" t="s">
        <v>115</v>
      </c>
      <c r="N167" s="264" t="s">
        <v>116</v>
      </c>
      <c r="O167" s="265"/>
      <c r="P167" s="253" t="s">
        <v>117</v>
      </c>
      <c r="Q167" s="254"/>
      <c r="R167" s="255"/>
      <c r="S167" s="282" t="s">
        <v>87</v>
      </c>
      <c r="T167" s="283"/>
    </row>
    <row r="168" spans="2:20" ht="15" customHeight="1" x14ac:dyDescent="0.3">
      <c r="B168" s="194"/>
      <c r="C168" s="195"/>
      <c r="D168" s="195"/>
      <c r="E168" s="195"/>
      <c r="F168" s="195"/>
      <c r="G168" s="195"/>
      <c r="H168" s="195"/>
      <c r="I168" s="195"/>
      <c r="J168" s="195"/>
      <c r="K168" s="195"/>
      <c r="L168" s="196"/>
      <c r="M168" s="61"/>
      <c r="N168" s="284"/>
      <c r="O168" s="285"/>
      <c r="P168" s="132">
        <f>N168*20%</f>
        <v>0</v>
      </c>
      <c r="Q168" s="256"/>
      <c r="R168" s="257"/>
      <c r="S168" s="248">
        <f>(N168+P168)*M168</f>
        <v>0</v>
      </c>
      <c r="T168" s="249"/>
    </row>
    <row r="169" spans="2:20" ht="15" customHeight="1" thickBot="1" x14ac:dyDescent="0.35">
      <c r="B169" s="279"/>
      <c r="C169" s="280"/>
      <c r="D169" s="280"/>
      <c r="E169" s="280"/>
      <c r="F169" s="280"/>
      <c r="G169" s="280"/>
      <c r="H169" s="280"/>
      <c r="I169" s="280"/>
      <c r="J169" s="280"/>
      <c r="K169" s="280"/>
      <c r="L169" s="281"/>
      <c r="M169" s="66"/>
      <c r="N169" s="277"/>
      <c r="O169" s="278"/>
      <c r="P169" s="248">
        <f>N169*20%*M169</f>
        <v>0</v>
      </c>
      <c r="Q169" s="272"/>
      <c r="R169" s="273"/>
      <c r="S169" s="248">
        <f>(N169+P169)*M169</f>
        <v>0</v>
      </c>
      <c r="T169" s="249"/>
    </row>
    <row r="170" spans="2:20" ht="15" thickBot="1" x14ac:dyDescent="0.35">
      <c r="B170" s="286" t="s">
        <v>122</v>
      </c>
      <c r="C170" s="287"/>
      <c r="D170" s="287"/>
      <c r="E170" s="287"/>
      <c r="F170" s="287"/>
      <c r="G170" s="287"/>
      <c r="H170" s="287"/>
      <c r="I170" s="287"/>
      <c r="J170" s="287"/>
      <c r="K170" s="287"/>
      <c r="L170" s="287"/>
      <c r="M170" s="287"/>
      <c r="N170" s="287"/>
      <c r="O170" s="287"/>
      <c r="P170" s="287"/>
      <c r="Q170" s="52"/>
      <c r="R170" s="52"/>
      <c r="S170" s="135">
        <f>SUM(S168:T169)</f>
        <v>0</v>
      </c>
      <c r="T170" s="136"/>
    </row>
    <row r="171" spans="2:20" ht="14.4" x14ac:dyDescent="0.3">
      <c r="B171" s="266" t="s">
        <v>119</v>
      </c>
      <c r="C171" s="267"/>
      <c r="D171" s="267"/>
      <c r="E171" s="267"/>
      <c r="F171" s="267"/>
      <c r="G171" s="267"/>
      <c r="H171" s="267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7"/>
      <c r="T171" s="268"/>
    </row>
    <row r="172" spans="2:20" ht="18" customHeight="1" thickBot="1" x14ac:dyDescent="0.35">
      <c r="B172" s="269" t="s">
        <v>120</v>
      </c>
      <c r="C172" s="270"/>
      <c r="D172" s="270"/>
      <c r="E172" s="270"/>
      <c r="F172" s="270"/>
      <c r="G172" s="270"/>
      <c r="H172" s="270"/>
      <c r="I172" s="270"/>
      <c r="J172" s="270"/>
      <c r="K172" s="270"/>
      <c r="L172" s="270"/>
      <c r="M172" s="270"/>
      <c r="N172" s="270"/>
      <c r="O172" s="270"/>
      <c r="P172" s="270"/>
      <c r="Q172" s="270"/>
      <c r="R172" s="270"/>
      <c r="S172" s="270"/>
      <c r="T172" s="271"/>
    </row>
    <row r="173" spans="2:20" ht="15" customHeight="1" thickBot="1" x14ac:dyDescent="0.35"/>
    <row r="174" spans="2:20" ht="15" customHeight="1" thickBot="1" x14ac:dyDescent="0.35">
      <c r="B174" s="147" t="s">
        <v>123</v>
      </c>
      <c r="C174" s="148"/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9"/>
    </row>
    <row r="175" spans="2:20" ht="15" customHeight="1" x14ac:dyDescent="0.3">
      <c r="B175" s="274"/>
      <c r="C175" s="275"/>
      <c r="D175" s="275"/>
      <c r="E175" s="275"/>
      <c r="F175" s="275"/>
      <c r="G175" s="275"/>
      <c r="H175" s="275"/>
      <c r="I175" s="275"/>
      <c r="J175" s="275"/>
      <c r="K175" s="275"/>
      <c r="L175" s="275"/>
      <c r="M175" s="275"/>
      <c r="N175" s="275"/>
      <c r="O175" s="275"/>
      <c r="P175" s="275"/>
      <c r="Q175" s="275"/>
      <c r="R175" s="276"/>
      <c r="S175" s="372"/>
      <c r="T175" s="412"/>
    </row>
    <row r="176" spans="2:20" ht="15" customHeight="1" x14ac:dyDescent="0.3">
      <c r="B176" s="194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6"/>
      <c r="S176" s="398"/>
      <c r="T176" s="399"/>
    </row>
    <row r="177" spans="2:20" ht="15" customHeight="1" x14ac:dyDescent="0.3">
      <c r="B177" s="194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6"/>
      <c r="S177" s="400"/>
      <c r="T177" s="401"/>
    </row>
    <row r="178" spans="2:20" ht="15" customHeight="1" thickBot="1" x14ac:dyDescent="0.35">
      <c r="B178" s="279"/>
      <c r="C178" s="280"/>
      <c r="D178" s="280"/>
      <c r="E178" s="280"/>
      <c r="F178" s="280"/>
      <c r="G178" s="280"/>
      <c r="H178" s="280"/>
      <c r="I178" s="280"/>
      <c r="J178" s="280"/>
      <c r="K178" s="280"/>
      <c r="L178" s="280"/>
      <c r="M178" s="280"/>
      <c r="N178" s="280"/>
      <c r="O178" s="280"/>
      <c r="P178" s="280"/>
      <c r="Q178" s="280"/>
      <c r="R178" s="281"/>
      <c r="S178" s="400"/>
      <c r="T178" s="401"/>
    </row>
    <row r="179" spans="2:20" ht="15" customHeight="1" thickBot="1" x14ac:dyDescent="0.35">
      <c r="B179" s="286" t="s">
        <v>124</v>
      </c>
      <c r="C179" s="287"/>
      <c r="D179" s="287"/>
      <c r="E179" s="287"/>
      <c r="F179" s="287"/>
      <c r="G179" s="287"/>
      <c r="H179" s="287"/>
      <c r="I179" s="287"/>
      <c r="J179" s="287"/>
      <c r="K179" s="287"/>
      <c r="L179" s="287"/>
      <c r="M179" s="287"/>
      <c r="N179" s="287"/>
      <c r="O179" s="287"/>
      <c r="P179" s="287"/>
      <c r="Q179" s="52"/>
      <c r="R179" s="52"/>
      <c r="S179" s="135">
        <f>SUM($S$176:$T$178)</f>
        <v>0</v>
      </c>
      <c r="T179" s="136"/>
    </row>
    <row r="180" spans="2:20" ht="15" customHeight="1" thickBot="1" x14ac:dyDescent="0.35">
      <c r="B180" s="3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3"/>
      <c r="Q180" s="3"/>
      <c r="R180" s="3"/>
      <c r="S180" s="4"/>
      <c r="T180" s="4"/>
    </row>
    <row r="181" spans="2:20" ht="15" customHeight="1" thickBot="1" x14ac:dyDescent="0.35">
      <c r="B181" s="147" t="s">
        <v>125</v>
      </c>
      <c r="C181" s="148"/>
      <c r="D181" s="148"/>
      <c r="E181" s="148"/>
      <c r="F181" s="148"/>
      <c r="G181" s="148"/>
      <c r="H181" s="148"/>
      <c r="I181" s="148"/>
      <c r="J181" s="148"/>
      <c r="K181" s="148"/>
      <c r="L181" s="148"/>
      <c r="M181" s="148"/>
      <c r="N181" s="333"/>
      <c r="O181" s="333"/>
      <c r="P181" s="333"/>
      <c r="Q181" s="333"/>
      <c r="R181" s="333"/>
      <c r="S181" s="148"/>
      <c r="T181" s="149"/>
    </row>
    <row r="182" spans="2:20" ht="30.75" customHeight="1" x14ac:dyDescent="0.3">
      <c r="B182" s="191" t="s">
        <v>76</v>
      </c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3"/>
      <c r="N182" s="371" t="s">
        <v>126</v>
      </c>
      <c r="O182" s="192"/>
      <c r="P182" s="193"/>
      <c r="Q182" s="192" t="s">
        <v>127</v>
      </c>
      <c r="R182" s="193"/>
      <c r="S182" s="137" t="s">
        <v>87</v>
      </c>
      <c r="T182" s="138"/>
    </row>
    <row r="183" spans="2:20" ht="15" customHeight="1" x14ac:dyDescent="0.3">
      <c r="B183" s="194" t="s">
        <v>128</v>
      </c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6"/>
      <c r="N183" s="416">
        <f>R13</f>
        <v>0</v>
      </c>
      <c r="O183" s="246"/>
      <c r="P183" s="247"/>
      <c r="Q183" s="246">
        <v>59.95</v>
      </c>
      <c r="R183" s="247"/>
      <c r="S183" s="132">
        <f>N183*Q183</f>
        <v>0</v>
      </c>
      <c r="T183" s="133"/>
    </row>
    <row r="184" spans="2:20" ht="15" customHeight="1" thickBot="1" x14ac:dyDescent="0.35">
      <c r="B184" s="194" t="s">
        <v>129</v>
      </c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6"/>
      <c r="N184" s="421">
        <f>R88+R89+R93+R94</f>
        <v>0</v>
      </c>
      <c r="O184" s="419"/>
      <c r="P184" s="420"/>
      <c r="Q184" s="419">
        <v>2.83</v>
      </c>
      <c r="R184" s="420"/>
      <c r="S184" s="132">
        <f>N184*Q184</f>
        <v>0</v>
      </c>
      <c r="T184" s="133"/>
    </row>
    <row r="185" spans="2:20" ht="15" customHeight="1" thickBot="1" x14ac:dyDescent="0.35">
      <c r="B185" s="286" t="s">
        <v>130</v>
      </c>
      <c r="C185" s="287"/>
      <c r="D185" s="287"/>
      <c r="E185" s="287"/>
      <c r="F185" s="287"/>
      <c r="G185" s="287"/>
      <c r="H185" s="287"/>
      <c r="I185" s="287"/>
      <c r="J185" s="287"/>
      <c r="K185" s="287"/>
      <c r="L185" s="287"/>
      <c r="M185" s="287"/>
      <c r="N185" s="287"/>
      <c r="O185" s="287"/>
      <c r="P185" s="287"/>
      <c r="Q185" s="52"/>
      <c r="R185" s="52"/>
      <c r="S185" s="135">
        <f>SUM(S183:T184)</f>
        <v>0</v>
      </c>
      <c r="T185" s="136"/>
    </row>
    <row r="186" spans="2:20" ht="15" customHeight="1" x14ac:dyDescent="0.3">
      <c r="B186" s="197" t="s">
        <v>131</v>
      </c>
      <c r="C186" s="198"/>
      <c r="D186" s="198"/>
      <c r="E186" s="198"/>
      <c r="F186" s="198"/>
      <c r="G186" s="198"/>
      <c r="H186" s="198"/>
      <c r="I186" s="198"/>
      <c r="J186" s="198"/>
      <c r="K186" s="198"/>
      <c r="L186" s="198"/>
      <c r="M186" s="198"/>
      <c r="N186" s="198"/>
      <c r="O186" s="198"/>
      <c r="P186" s="198"/>
      <c r="Q186" s="198"/>
      <c r="R186" s="198"/>
      <c r="S186" s="198"/>
      <c r="T186" s="199"/>
    </row>
    <row r="187" spans="2:20" ht="18.75" customHeight="1" thickBot="1" x14ac:dyDescent="0.35">
      <c r="B187" s="179" t="s">
        <v>132</v>
      </c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1"/>
    </row>
    <row r="188" spans="2:20" ht="15" customHeight="1" thickBot="1" x14ac:dyDescent="0.35"/>
    <row r="189" spans="2:20" ht="15" customHeight="1" thickBot="1" x14ac:dyDescent="0.35">
      <c r="B189" s="140" t="s">
        <v>133</v>
      </c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59"/>
      <c r="R189" s="59"/>
      <c r="S189" s="418">
        <f>$S$122+$S$128+$S$134+$S$141+$S$150+$S$156+$S$162+$S$170+$S$179+$S$185</f>
        <v>0</v>
      </c>
      <c r="T189" s="370"/>
    </row>
    <row r="190" spans="2:20" ht="15" customHeight="1" x14ac:dyDescent="0.3"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5"/>
      <c r="Q190" s="5"/>
      <c r="R190" s="5"/>
      <c r="S190" s="4"/>
      <c r="T190" s="4"/>
    </row>
    <row r="191" spans="2:20" ht="15" customHeight="1" x14ac:dyDescent="0.3">
      <c r="B191" s="139" t="s">
        <v>134</v>
      </c>
      <c r="C191" s="139"/>
      <c r="D191" s="139"/>
      <c r="E191" s="139"/>
      <c r="F191" s="139"/>
      <c r="G191" s="139"/>
      <c r="H191" s="139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</row>
    <row r="192" spans="2:20" ht="15" customHeight="1" thickBot="1" x14ac:dyDescent="0.35">
      <c r="B192" s="60"/>
      <c r="C192" s="60"/>
      <c r="D192" s="60"/>
      <c r="E192" s="60"/>
      <c r="F192" s="60"/>
      <c r="G192" s="60"/>
      <c r="H192" s="60"/>
      <c r="I192" s="60"/>
      <c r="J192" s="20"/>
      <c r="K192" s="20"/>
      <c r="L192" s="20"/>
      <c r="M192" s="20"/>
      <c r="N192" s="20"/>
      <c r="O192" s="20"/>
      <c r="P192" s="5"/>
      <c r="Q192" s="5"/>
      <c r="R192" s="5"/>
      <c r="S192" s="4"/>
      <c r="T192" s="4"/>
    </row>
    <row r="193" spans="2:20" ht="15" customHeight="1" thickBot="1" x14ac:dyDescent="0.35">
      <c r="B193" s="147" t="s">
        <v>135</v>
      </c>
      <c r="C193" s="148"/>
      <c r="D193" s="148"/>
      <c r="E193" s="148"/>
      <c r="F193" s="148"/>
      <c r="G193" s="148"/>
      <c r="H193" s="148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9"/>
    </row>
    <row r="194" spans="2:20" ht="15" customHeight="1" x14ac:dyDescent="0.3">
      <c r="B194" s="191" t="s">
        <v>136</v>
      </c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  <c r="S194" s="394" t="s">
        <v>87</v>
      </c>
      <c r="T194" s="395"/>
    </row>
    <row r="195" spans="2:20" ht="15" customHeight="1" x14ac:dyDescent="0.3">
      <c r="B195" s="194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  <c r="R195" s="196"/>
      <c r="S195" s="396"/>
      <c r="T195" s="397"/>
    </row>
    <row r="196" spans="2:20" ht="15" customHeight="1" thickBot="1" x14ac:dyDescent="0.35">
      <c r="B196" s="279"/>
      <c r="C196" s="280"/>
      <c r="D196" s="280"/>
      <c r="E196" s="280"/>
      <c r="F196" s="280"/>
      <c r="G196" s="280"/>
      <c r="H196" s="280"/>
      <c r="I196" s="280"/>
      <c r="J196" s="280"/>
      <c r="K196" s="280"/>
      <c r="L196" s="280"/>
      <c r="M196" s="280"/>
      <c r="N196" s="280"/>
      <c r="O196" s="280"/>
      <c r="P196" s="280"/>
      <c r="Q196" s="280"/>
      <c r="R196" s="281"/>
      <c r="S196" s="216"/>
      <c r="T196" s="217"/>
    </row>
    <row r="197" spans="2:20" ht="15" customHeight="1" thickBot="1" x14ac:dyDescent="0.35">
      <c r="B197" s="286" t="s">
        <v>137</v>
      </c>
      <c r="C197" s="287"/>
      <c r="D197" s="287"/>
      <c r="E197" s="287"/>
      <c r="F197" s="287"/>
      <c r="G197" s="287"/>
      <c r="H197" s="287"/>
      <c r="I197" s="287"/>
      <c r="J197" s="287"/>
      <c r="K197" s="287"/>
      <c r="L197" s="287"/>
      <c r="M197" s="287"/>
      <c r="N197" s="287"/>
      <c r="O197" s="287"/>
      <c r="P197" s="287"/>
      <c r="Q197" s="287"/>
      <c r="R197" s="417"/>
      <c r="S197" s="135">
        <f>SUM(S195:T196)</f>
        <v>0</v>
      </c>
      <c r="T197" s="136"/>
    </row>
    <row r="198" spans="2:20" ht="15" customHeight="1" thickBot="1" x14ac:dyDescent="0.35"/>
    <row r="199" spans="2:20" ht="15" customHeight="1" thickBot="1" x14ac:dyDescent="0.35">
      <c r="B199" s="147" t="s">
        <v>138</v>
      </c>
      <c r="C199" s="148"/>
      <c r="D199" s="148"/>
      <c r="E199" s="148"/>
      <c r="F199" s="148"/>
      <c r="G199" s="148"/>
      <c r="H199" s="148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9"/>
    </row>
    <row r="200" spans="2:20" ht="15" customHeight="1" x14ac:dyDescent="0.3">
      <c r="B200" s="126" t="s">
        <v>111</v>
      </c>
      <c r="C200" s="127"/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8" t="s">
        <v>91</v>
      </c>
      <c r="O200" s="129"/>
      <c r="P200" s="407" t="s">
        <v>86</v>
      </c>
      <c r="Q200" s="408"/>
      <c r="R200" s="409"/>
      <c r="S200" s="130" t="s">
        <v>87</v>
      </c>
      <c r="T200" s="131"/>
    </row>
    <row r="201" spans="2:20" ht="15" customHeight="1" x14ac:dyDescent="0.3">
      <c r="B201" s="213"/>
      <c r="C201" s="214"/>
      <c r="D201" s="214"/>
      <c r="E201" s="214"/>
      <c r="F201" s="214"/>
      <c r="G201" s="214"/>
      <c r="H201" s="214"/>
      <c r="I201" s="214"/>
      <c r="J201" s="214"/>
      <c r="K201" s="214"/>
      <c r="L201" s="214"/>
      <c r="M201" s="215"/>
      <c r="N201" s="142"/>
      <c r="O201" s="143"/>
      <c r="P201" s="100"/>
      <c r="Q201" s="101"/>
      <c r="R201" s="102"/>
      <c r="S201" s="132"/>
      <c r="T201" s="133"/>
    </row>
    <row r="202" spans="2:20" ht="15" customHeight="1" thickBot="1" x14ac:dyDescent="0.35">
      <c r="B202" s="205"/>
      <c r="C202" s="206"/>
      <c r="D202" s="206"/>
      <c r="E202" s="206"/>
      <c r="F202" s="206"/>
      <c r="G202" s="206"/>
      <c r="H202" s="206"/>
      <c r="I202" s="206"/>
      <c r="J202" s="206"/>
      <c r="K202" s="206"/>
      <c r="L202" s="206"/>
      <c r="M202" s="207"/>
      <c r="N202" s="90"/>
      <c r="O202" s="91"/>
      <c r="P202" s="84"/>
      <c r="Q202" s="85"/>
      <c r="R202" s="86"/>
      <c r="S202" s="132">
        <f>N202*P202</f>
        <v>0</v>
      </c>
      <c r="T202" s="133"/>
    </row>
    <row r="203" spans="2:20" ht="15" customHeight="1" thickBot="1" x14ac:dyDescent="0.35">
      <c r="B203" s="144" t="s">
        <v>139</v>
      </c>
      <c r="C203" s="145"/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  <c r="N203" s="145"/>
      <c r="O203" s="145"/>
      <c r="P203" s="145"/>
      <c r="Q203" s="54"/>
      <c r="R203" s="54"/>
      <c r="S203" s="135">
        <f>SUM(S201:T202)</f>
        <v>0</v>
      </c>
      <c r="T203" s="136"/>
    </row>
    <row r="204" spans="2:20" ht="15" customHeight="1" thickBot="1" x14ac:dyDescent="0.3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5"/>
      <c r="Q204" s="5"/>
      <c r="R204" s="5"/>
      <c r="S204" s="4"/>
      <c r="T204" s="4"/>
    </row>
    <row r="205" spans="2:20" ht="15" customHeight="1" thickBot="1" x14ac:dyDescent="0.35">
      <c r="B205" s="147" t="s">
        <v>140</v>
      </c>
      <c r="C205" s="148"/>
      <c r="D205" s="148"/>
      <c r="E205" s="148"/>
      <c r="F205" s="148"/>
      <c r="G205" s="148"/>
      <c r="H205" s="148"/>
      <c r="I205" s="148"/>
      <c r="J205" s="148"/>
      <c r="K205" s="148"/>
      <c r="L205" s="148"/>
      <c r="M205" s="148"/>
      <c r="N205" s="148"/>
      <c r="O205" s="148"/>
      <c r="P205" s="148"/>
      <c r="Q205" s="148"/>
      <c r="R205" s="149"/>
      <c r="S205" s="146">
        <f>S203+S197</f>
        <v>0</v>
      </c>
      <c r="T205" s="125"/>
    </row>
    <row r="206" spans="2:20" ht="15" customHeight="1" x14ac:dyDescent="0.3"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14"/>
      <c r="T206" s="58"/>
    </row>
    <row r="207" spans="2:20" ht="15" customHeight="1" thickBot="1" x14ac:dyDescent="0.3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14"/>
      <c r="T207" s="58"/>
    </row>
    <row r="208" spans="2:20" ht="15" customHeight="1" thickBot="1" x14ac:dyDescent="0.35">
      <c r="B208" s="147" t="s">
        <v>141</v>
      </c>
      <c r="C208" s="148"/>
      <c r="D208" s="148"/>
      <c r="E208" s="148"/>
      <c r="F208" s="148"/>
      <c r="G208" s="148"/>
      <c r="H208" s="148"/>
      <c r="I208" s="148"/>
      <c r="J208" s="148"/>
      <c r="K208" s="148"/>
      <c r="L208" s="148"/>
      <c r="M208" s="148"/>
      <c r="N208" s="148"/>
      <c r="O208" s="148"/>
      <c r="P208" s="148"/>
      <c r="Q208" s="148"/>
      <c r="R208" s="149"/>
      <c r="S208" s="146">
        <f>S205+S189</f>
        <v>0</v>
      </c>
      <c r="T208" s="125"/>
    </row>
    <row r="209" spans="2:20" ht="15" customHeight="1" x14ac:dyDescent="0.3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</row>
    <row r="210" spans="2:20" ht="15" customHeight="1" x14ac:dyDescent="0.3">
      <c r="B210" s="204" t="s">
        <v>142</v>
      </c>
      <c r="C210" s="204"/>
      <c r="D210" s="204"/>
      <c r="E210" s="204"/>
      <c r="F210" s="204"/>
      <c r="G210" s="204"/>
      <c r="H210" s="204"/>
      <c r="I210" s="204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</row>
    <row r="211" spans="2:20" ht="15" customHeight="1" thickBot="1" x14ac:dyDescent="0.35">
      <c r="B211" s="60"/>
      <c r="C211" s="60"/>
      <c r="D211" s="60"/>
      <c r="E211" s="60"/>
      <c r="F211" s="60"/>
      <c r="G211" s="60"/>
      <c r="H211" s="60"/>
      <c r="I211" s="60"/>
      <c r="J211" s="20"/>
      <c r="K211" s="20"/>
      <c r="L211" s="20"/>
      <c r="M211" s="20"/>
      <c r="N211" s="20"/>
      <c r="O211" s="20"/>
      <c r="P211" s="5"/>
      <c r="Q211" s="5"/>
      <c r="R211" s="5"/>
      <c r="S211" s="4"/>
      <c r="T211" s="4"/>
    </row>
    <row r="212" spans="2:20" ht="15" customHeight="1" thickBot="1" x14ac:dyDescent="0.35">
      <c r="B212" s="147" t="s">
        <v>143</v>
      </c>
      <c r="C212" s="148"/>
      <c r="D212" s="148"/>
      <c r="E212" s="148"/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9"/>
    </row>
    <row r="213" spans="2:20" ht="15" customHeight="1" x14ac:dyDescent="0.3">
      <c r="B213" s="402" t="s">
        <v>144</v>
      </c>
      <c r="C213" s="403"/>
      <c r="D213" s="403"/>
      <c r="E213" s="403"/>
      <c r="F213" s="403"/>
      <c r="G213" s="403"/>
      <c r="H213" s="403"/>
      <c r="I213" s="403"/>
      <c r="J213" s="403"/>
      <c r="K213" s="403"/>
      <c r="L213" s="403"/>
      <c r="M213" s="403"/>
      <c r="N213" s="403"/>
      <c r="O213" s="403"/>
      <c r="P213" s="403"/>
      <c r="Q213" s="403"/>
      <c r="R213" s="404"/>
      <c r="S213" s="211" t="s">
        <v>87</v>
      </c>
      <c r="T213" s="212"/>
    </row>
    <row r="214" spans="2:20" ht="15" customHeight="1" x14ac:dyDescent="0.3">
      <c r="B214" s="200" t="s">
        <v>145</v>
      </c>
      <c r="C214" s="201"/>
      <c r="D214" s="201"/>
      <c r="E214" s="201"/>
      <c r="F214" s="201"/>
      <c r="G214" s="201"/>
      <c r="H214" s="201"/>
      <c r="I214" s="201"/>
      <c r="J214" s="201"/>
      <c r="K214" s="201"/>
      <c r="L214" s="201"/>
      <c r="M214" s="201"/>
      <c r="N214" s="201"/>
      <c r="O214" s="201"/>
      <c r="P214" s="201"/>
      <c r="Q214" s="201"/>
      <c r="R214" s="201"/>
      <c r="S214" s="202">
        <f>S208*7%</f>
        <v>0</v>
      </c>
      <c r="T214" s="203"/>
    </row>
    <row r="215" spans="2:20" ht="15" customHeight="1" x14ac:dyDescent="0.3">
      <c r="B215" s="200" t="s">
        <v>146</v>
      </c>
      <c r="C215" s="201"/>
      <c r="D215" s="201"/>
      <c r="E215" s="201"/>
      <c r="F215" s="201"/>
      <c r="G215" s="201"/>
      <c r="H215" s="201"/>
      <c r="I215" s="201"/>
      <c r="J215" s="201"/>
      <c r="K215" s="201"/>
      <c r="L215" s="201"/>
      <c r="M215" s="201"/>
      <c r="N215" s="201"/>
      <c r="O215" s="201"/>
      <c r="P215" s="201"/>
      <c r="Q215" s="53"/>
      <c r="R215" s="53"/>
      <c r="S215" s="202">
        <f>S208*3%</f>
        <v>0</v>
      </c>
      <c r="T215" s="203"/>
    </row>
    <row r="216" spans="2:20" ht="15" customHeight="1" x14ac:dyDescent="0.3">
      <c r="B216" s="200" t="s">
        <v>147</v>
      </c>
      <c r="C216" s="201"/>
      <c r="D216" s="201"/>
      <c r="E216" s="201"/>
      <c r="F216" s="201"/>
      <c r="G216" s="201"/>
      <c r="H216" s="201"/>
      <c r="I216" s="201"/>
      <c r="J216" s="201"/>
      <c r="K216" s="201"/>
      <c r="L216" s="201"/>
      <c r="M216" s="201"/>
      <c r="N216" s="201"/>
      <c r="O216" s="201"/>
      <c r="P216" s="201"/>
      <c r="Q216" s="201"/>
      <c r="R216" s="201"/>
      <c r="S216" s="202">
        <f>S208*10%</f>
        <v>0</v>
      </c>
      <c r="T216" s="203"/>
    </row>
    <row r="217" spans="2:20" ht="15" customHeight="1" thickBot="1" x14ac:dyDescent="0.35">
      <c r="B217" s="405" t="s">
        <v>148</v>
      </c>
      <c r="C217" s="406"/>
      <c r="D217" s="406"/>
      <c r="E217" s="406"/>
      <c r="F217" s="406"/>
      <c r="G217" s="406"/>
      <c r="H217" s="406"/>
      <c r="I217" s="406"/>
      <c r="J217" s="406"/>
      <c r="K217" s="406"/>
      <c r="L217" s="406"/>
      <c r="M217" s="406"/>
      <c r="N217" s="406"/>
      <c r="O217" s="406"/>
      <c r="P217" s="406"/>
      <c r="Q217" s="406"/>
      <c r="R217" s="406"/>
      <c r="S217" s="410"/>
      <c r="T217" s="411"/>
    </row>
    <row r="218" spans="2:20" ht="15" customHeight="1" thickBot="1" x14ac:dyDescent="0.35">
      <c r="B218" s="144" t="s">
        <v>149</v>
      </c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24">
        <f>SUM(S214:T217)</f>
        <v>0</v>
      </c>
      <c r="T218" s="125"/>
    </row>
    <row r="219" spans="2:20" ht="38.25" customHeight="1" thickBot="1" x14ac:dyDescent="0.35">
      <c r="B219" s="208" t="s">
        <v>150</v>
      </c>
      <c r="C219" s="209"/>
      <c r="D219" s="209"/>
      <c r="E219" s="209"/>
      <c r="F219" s="209"/>
      <c r="G219" s="209"/>
      <c r="H219" s="209"/>
      <c r="I219" s="209"/>
      <c r="J219" s="209"/>
      <c r="K219" s="209"/>
      <c r="L219" s="209"/>
      <c r="M219" s="209"/>
      <c r="N219" s="209"/>
      <c r="O219" s="209"/>
      <c r="P219" s="209"/>
      <c r="Q219" s="209"/>
      <c r="R219" s="209"/>
      <c r="S219" s="209"/>
      <c r="T219" s="210"/>
    </row>
    <row r="220" spans="2:20" ht="15" customHeight="1" x14ac:dyDescent="0.3"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3"/>
      <c r="Q220" s="3"/>
      <c r="R220" s="3"/>
      <c r="S220" s="4"/>
      <c r="T220" s="4"/>
    </row>
    <row r="221" spans="2:20" ht="15" customHeight="1" thickBot="1" x14ac:dyDescent="0.35"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</row>
    <row r="222" spans="2:20" ht="15" customHeight="1" thickBot="1" x14ac:dyDescent="0.35">
      <c r="B222" s="147" t="s">
        <v>151</v>
      </c>
      <c r="C222" s="148"/>
      <c r="D222" s="148"/>
      <c r="E222" s="148"/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  <c r="Q222" s="51"/>
      <c r="R222" s="51"/>
      <c r="S222" s="135">
        <f>SUM(S218+S208)</f>
        <v>0</v>
      </c>
      <c r="T222" s="136"/>
    </row>
    <row r="223" spans="2:20" ht="15" customHeight="1" x14ac:dyDescent="0.3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4"/>
      <c r="T223" s="4"/>
    </row>
    <row r="224" spans="2:20" ht="15" customHeight="1" x14ac:dyDescent="0.3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4"/>
      <c r="T224" s="4"/>
    </row>
    <row r="225" spans="2:20" ht="15" customHeight="1" x14ac:dyDescent="0.3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4"/>
      <c r="T225" s="4"/>
    </row>
    <row r="226" spans="2:20" ht="15" customHeight="1" x14ac:dyDescent="0.3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4"/>
      <c r="T226" s="4"/>
    </row>
    <row r="227" spans="2:20" ht="15" customHeight="1" x14ac:dyDescent="0.3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4"/>
      <c r="T227" s="4"/>
    </row>
    <row r="228" spans="2:20" ht="15" customHeight="1" x14ac:dyDescent="0.3">
      <c r="C228" s="15"/>
      <c r="D228" s="15"/>
      <c r="E228" s="15"/>
      <c r="F228" s="15"/>
      <c r="G228" s="15"/>
      <c r="H228" s="15"/>
      <c r="I228" s="15"/>
      <c r="J228" s="15"/>
      <c r="K228" s="15" t="s">
        <v>152</v>
      </c>
      <c r="L228" s="15"/>
      <c r="M228" s="15"/>
      <c r="N228" s="15"/>
      <c r="O228" s="15"/>
      <c r="P228" s="15"/>
      <c r="Q228" s="15"/>
      <c r="R228" s="15"/>
      <c r="S228" s="15"/>
      <c r="T228" s="15"/>
    </row>
    <row r="229" spans="2:20" ht="15" customHeight="1" x14ac:dyDescent="0.3">
      <c r="B229" s="15"/>
      <c r="C229" s="15"/>
      <c r="D229" s="15"/>
      <c r="E229" s="15"/>
      <c r="F229" s="15"/>
      <c r="G229" s="15"/>
      <c r="H229" s="15"/>
      <c r="I229" s="15"/>
      <c r="J229" s="15"/>
      <c r="K229" s="15" t="s">
        <v>153</v>
      </c>
      <c r="L229" s="15"/>
      <c r="M229" s="15"/>
      <c r="N229" s="15"/>
      <c r="O229" s="15"/>
      <c r="P229" s="15"/>
      <c r="Q229" s="15"/>
      <c r="R229" s="15"/>
      <c r="S229" s="15"/>
      <c r="T229" s="15"/>
    </row>
    <row r="230" spans="2:20" ht="15" customHeight="1" x14ac:dyDescent="0.3">
      <c r="C230" s="15"/>
      <c r="D230" s="15"/>
      <c r="E230" s="15"/>
      <c r="F230" s="15"/>
      <c r="G230" s="15"/>
      <c r="H230" s="15"/>
      <c r="I230" s="15"/>
      <c r="K230" s="15" t="s">
        <v>154</v>
      </c>
      <c r="L230" s="15"/>
      <c r="M230" s="15"/>
      <c r="N230" s="15"/>
      <c r="O230" s="15"/>
      <c r="P230" s="15"/>
      <c r="Q230" s="15"/>
      <c r="R230" s="15"/>
      <c r="S230" s="15"/>
      <c r="T230" s="15"/>
    </row>
    <row r="231" spans="2:20" ht="15" customHeight="1" x14ac:dyDescent="0.3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4"/>
      <c r="T231" s="4"/>
    </row>
    <row r="232" spans="2:20" ht="15" customHeight="1" x14ac:dyDescent="0.3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4"/>
      <c r="T232" s="4"/>
    </row>
    <row r="233" spans="2:20" ht="15" customHeight="1" x14ac:dyDescent="0.3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4"/>
      <c r="T233" s="4"/>
    </row>
    <row r="234" spans="2:20" ht="15" customHeight="1" x14ac:dyDescent="0.3">
      <c r="B234" s="12" t="s">
        <v>155</v>
      </c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4"/>
      <c r="T234" s="4"/>
    </row>
    <row r="235" spans="2:20" ht="15" customHeight="1" x14ac:dyDescent="0.3">
      <c r="B235" s="385"/>
      <c r="C235" s="386"/>
      <c r="D235" s="386"/>
      <c r="E235" s="386"/>
      <c r="F235" s="386"/>
      <c r="G235" s="386"/>
      <c r="H235" s="386"/>
      <c r="I235" s="386"/>
      <c r="J235" s="386"/>
      <c r="K235" s="386"/>
      <c r="L235" s="386"/>
      <c r="M235" s="386"/>
      <c r="N235" s="386"/>
      <c r="O235" s="386"/>
      <c r="P235" s="386"/>
      <c r="Q235" s="386"/>
      <c r="R235" s="386"/>
      <c r="S235" s="387"/>
      <c r="T235" s="15"/>
    </row>
    <row r="236" spans="2:20" ht="15" customHeight="1" x14ac:dyDescent="0.3">
      <c r="B236" s="388"/>
      <c r="C236" s="389"/>
      <c r="D236" s="389"/>
      <c r="E236" s="389"/>
      <c r="F236" s="389"/>
      <c r="G236" s="389"/>
      <c r="H236" s="389"/>
      <c r="I236" s="389"/>
      <c r="J236" s="389"/>
      <c r="K236" s="389"/>
      <c r="L236" s="389"/>
      <c r="M236" s="389"/>
      <c r="N236" s="389"/>
      <c r="O236" s="389"/>
      <c r="P236" s="389"/>
      <c r="Q236" s="389"/>
      <c r="R236" s="389"/>
      <c r="S236" s="390"/>
      <c r="T236" s="15"/>
    </row>
    <row r="237" spans="2:20" ht="15" customHeight="1" x14ac:dyDescent="0.3">
      <c r="B237" s="388"/>
      <c r="C237" s="389"/>
      <c r="D237" s="389"/>
      <c r="E237" s="389"/>
      <c r="F237" s="389"/>
      <c r="G237" s="389"/>
      <c r="H237" s="389"/>
      <c r="I237" s="389"/>
      <c r="J237" s="389"/>
      <c r="K237" s="389"/>
      <c r="L237" s="389"/>
      <c r="M237" s="389"/>
      <c r="N237" s="389"/>
      <c r="O237" s="389"/>
      <c r="P237" s="389"/>
      <c r="Q237" s="389"/>
      <c r="R237" s="389"/>
      <c r="S237" s="390"/>
      <c r="T237" s="15"/>
    </row>
    <row r="238" spans="2:20" ht="15" customHeight="1" x14ac:dyDescent="0.3">
      <c r="B238" s="388"/>
      <c r="C238" s="389"/>
      <c r="D238" s="389"/>
      <c r="E238" s="389"/>
      <c r="F238" s="389"/>
      <c r="G238" s="389"/>
      <c r="H238" s="389"/>
      <c r="I238" s="389"/>
      <c r="J238" s="389"/>
      <c r="K238" s="389"/>
      <c r="L238" s="389"/>
      <c r="M238" s="389"/>
      <c r="N238" s="389"/>
      <c r="O238" s="389"/>
      <c r="P238" s="389"/>
      <c r="Q238" s="389"/>
      <c r="R238" s="389"/>
      <c r="S238" s="390"/>
      <c r="T238" s="15"/>
    </row>
    <row r="239" spans="2:20" ht="15" customHeight="1" x14ac:dyDescent="0.3">
      <c r="B239" s="391"/>
      <c r="C239" s="392"/>
      <c r="D239" s="392"/>
      <c r="E239" s="392"/>
      <c r="F239" s="392"/>
      <c r="G239" s="392"/>
      <c r="H239" s="392"/>
      <c r="I239" s="392"/>
      <c r="J239" s="392"/>
      <c r="K239" s="392"/>
      <c r="L239" s="392"/>
      <c r="M239" s="392"/>
      <c r="N239" s="392"/>
      <c r="O239" s="392"/>
      <c r="P239" s="392"/>
      <c r="Q239" s="392"/>
      <c r="R239" s="392"/>
      <c r="S239" s="393"/>
      <c r="T239" s="4"/>
    </row>
    <row r="240" spans="2:20" ht="15" customHeight="1" x14ac:dyDescent="0.3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4"/>
      <c r="T240" s="4"/>
    </row>
    <row r="241" spans="2:20" ht="15" customHeight="1" x14ac:dyDescent="0.3">
      <c r="B241" s="12" t="s">
        <v>156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4"/>
      <c r="T241" s="4"/>
    </row>
    <row r="242" spans="2:20" ht="15" customHeight="1" x14ac:dyDescent="0.3">
      <c r="C242" s="12"/>
      <c r="D242" s="12"/>
      <c r="E242" s="12"/>
      <c r="F242" s="12"/>
      <c r="G242" s="12"/>
      <c r="H242" s="12" t="s">
        <v>157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4"/>
      <c r="T242" s="4"/>
    </row>
    <row r="243" spans="2:20" ht="15" customHeight="1" x14ac:dyDescent="0.3">
      <c r="B243" s="12"/>
      <c r="C243" s="12"/>
      <c r="D243" s="12"/>
      <c r="E243" s="178" t="s">
        <v>158</v>
      </c>
      <c r="F243" s="178"/>
      <c r="G243" s="178"/>
      <c r="H243" s="178"/>
      <c r="I243" s="178"/>
      <c r="J243" s="178"/>
      <c r="K243" s="178"/>
      <c r="L243" s="178"/>
      <c r="M243" s="178"/>
      <c r="N243" s="178"/>
      <c r="O243" s="178"/>
      <c r="P243" s="178"/>
      <c r="Q243" s="12"/>
      <c r="R243" s="12"/>
      <c r="S243" s="4"/>
      <c r="T243" s="4"/>
    </row>
    <row r="244" spans="2:20" ht="15" customHeight="1" x14ac:dyDescent="0.3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4"/>
      <c r="T244" s="4"/>
    </row>
    <row r="245" spans="2:20" ht="15" customHeight="1" x14ac:dyDescent="0.3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2:20" ht="15" customHeight="1" x14ac:dyDescent="0.3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2:20" ht="15" customHeight="1" x14ac:dyDescent="0.3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2:20" ht="15" customHeight="1" x14ac:dyDescent="0.3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2:20" ht="15" customHeight="1" x14ac:dyDescent="0.3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2:20" ht="15" customHeight="1" x14ac:dyDescent="0.3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2:20" ht="15" customHeight="1" x14ac:dyDescent="0.3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2:20" ht="15" customHeight="1" x14ac:dyDescent="0.3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2:20" ht="15" customHeight="1" x14ac:dyDescent="0.3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2:20" ht="15" customHeight="1" x14ac:dyDescent="0.3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2:20" ht="15" customHeight="1" x14ac:dyDescent="0.3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2:20" ht="15" customHeight="1" x14ac:dyDescent="0.3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2:20" ht="15" customHeight="1" x14ac:dyDescent="0.3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2:20" ht="15" customHeight="1" x14ac:dyDescent="0.3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2:20" ht="20.100000000000001" customHeight="1" x14ac:dyDescent="0.3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2:20" ht="20.100000000000001" customHeight="1" x14ac:dyDescent="0.3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</sheetData>
  <sheetProtection formatRows="0" insertRows="0" deleteRows="0"/>
  <mergeCells count="403">
    <mergeCell ref="F25:I25"/>
    <mergeCell ref="B58:E58"/>
    <mergeCell ref="F72:H72"/>
    <mergeCell ref="B73:E73"/>
    <mergeCell ref="F73:H73"/>
    <mergeCell ref="B89:G89"/>
    <mergeCell ref="B68:E68"/>
    <mergeCell ref="F68:H68"/>
    <mergeCell ref="B78:E78"/>
    <mergeCell ref="F78:H78"/>
    <mergeCell ref="B74:E74"/>
    <mergeCell ref="F74:H74"/>
    <mergeCell ref="B75:C75"/>
    <mergeCell ref="D75:T75"/>
    <mergeCell ref="O89:Q89"/>
    <mergeCell ref="L88:N88"/>
    <mergeCell ref="F58:H58"/>
    <mergeCell ref="H88:I88"/>
    <mergeCell ref="H89:I89"/>
    <mergeCell ref="O85:Q87"/>
    <mergeCell ref="B38:T38"/>
    <mergeCell ref="B64:E64"/>
    <mergeCell ref="F64:H64"/>
    <mergeCell ref="B77:E77"/>
    <mergeCell ref="B26:H26"/>
    <mergeCell ref="B63:C63"/>
    <mergeCell ref="B65:E65"/>
    <mergeCell ref="F65:H65"/>
    <mergeCell ref="B66:E66"/>
    <mergeCell ref="F66:H66"/>
    <mergeCell ref="B56:E56"/>
    <mergeCell ref="F56:H56"/>
    <mergeCell ref="B57:E57"/>
    <mergeCell ref="F57:H57"/>
    <mergeCell ref="B59:C59"/>
    <mergeCell ref="D59:T59"/>
    <mergeCell ref="B60:E60"/>
    <mergeCell ref="F60:H60"/>
    <mergeCell ref="B61:E61"/>
    <mergeCell ref="F61:H61"/>
    <mergeCell ref="B62:E62"/>
    <mergeCell ref="C42:H42"/>
    <mergeCell ref="C50:H50"/>
    <mergeCell ref="B55:C55"/>
    <mergeCell ref="D55:T55"/>
    <mergeCell ref="B41:H41"/>
    <mergeCell ref="I41:T41"/>
    <mergeCell ref="B43:H43"/>
    <mergeCell ref="B67:C67"/>
    <mergeCell ref="D67:T67"/>
    <mergeCell ref="F62:H62"/>
    <mergeCell ref="B51:H51"/>
    <mergeCell ref="I51:T51"/>
    <mergeCell ref="F77:H77"/>
    <mergeCell ref="B69:E69"/>
    <mergeCell ref="F69:H69"/>
    <mergeCell ref="B70:E70"/>
    <mergeCell ref="F70:H70"/>
    <mergeCell ref="B71:C71"/>
    <mergeCell ref="P160:R160"/>
    <mergeCell ref="B80:T80"/>
    <mergeCell ref="B81:T81"/>
    <mergeCell ref="B53:T53"/>
    <mergeCell ref="B21:T21"/>
    <mergeCell ref="B36:T36"/>
    <mergeCell ref="B35:T35"/>
    <mergeCell ref="B33:T33"/>
    <mergeCell ref="B32:T32"/>
    <mergeCell ref="B29:T29"/>
    <mergeCell ref="B39:H39"/>
    <mergeCell ref="D63:T63"/>
    <mergeCell ref="B54:E54"/>
    <mergeCell ref="F54:H54"/>
    <mergeCell ref="B85:G87"/>
    <mergeCell ref="B88:G88"/>
    <mergeCell ref="B83:T83"/>
    <mergeCell ref="T85:T87"/>
    <mergeCell ref="T90:T92"/>
    <mergeCell ref="B76:E76"/>
    <mergeCell ref="D27:F27"/>
    <mergeCell ref="D71:T71"/>
    <mergeCell ref="B72:E72"/>
    <mergeCell ref="J85:K87"/>
    <mergeCell ref="B197:R197"/>
    <mergeCell ref="S189:T189"/>
    <mergeCell ref="Q184:R184"/>
    <mergeCell ref="N184:P184"/>
    <mergeCell ref="N182:P182"/>
    <mergeCell ref="B94:G94"/>
    <mergeCell ref="B90:G92"/>
    <mergeCell ref="O94:Q94"/>
    <mergeCell ref="B93:G93"/>
    <mergeCell ref="L93:N93"/>
    <mergeCell ref="O93:Q93"/>
    <mergeCell ref="R93:S93"/>
    <mergeCell ref="B152:T152"/>
    <mergeCell ref="B133:K133"/>
    <mergeCell ref="B134:P134"/>
    <mergeCell ref="L133:M133"/>
    <mergeCell ref="B131:K131"/>
    <mergeCell ref="P121:R121"/>
    <mergeCell ref="P125:R125"/>
    <mergeCell ref="B111:P111"/>
    <mergeCell ref="O138:P138"/>
    <mergeCell ref="P126:R126"/>
    <mergeCell ref="B155:M155"/>
    <mergeCell ref="N155:O155"/>
    <mergeCell ref="P202:R202"/>
    <mergeCell ref="B194:R194"/>
    <mergeCell ref="S214:T214"/>
    <mergeCell ref="S217:T217"/>
    <mergeCell ref="S216:T216"/>
    <mergeCell ref="B212:T212"/>
    <mergeCell ref="Q182:R182"/>
    <mergeCell ref="B158:T158"/>
    <mergeCell ref="P153:R153"/>
    <mergeCell ref="P154:R154"/>
    <mergeCell ref="P155:R155"/>
    <mergeCell ref="S154:T154"/>
    <mergeCell ref="B156:P156"/>
    <mergeCell ref="S156:T156"/>
    <mergeCell ref="B174:T174"/>
    <mergeCell ref="S175:T175"/>
    <mergeCell ref="S161:T161"/>
    <mergeCell ref="S162:T162"/>
    <mergeCell ref="B162:P162"/>
    <mergeCell ref="N160:O160"/>
    <mergeCell ref="S160:T160"/>
    <mergeCell ref="N161:O161"/>
    <mergeCell ref="B163:T163"/>
    <mergeCell ref="N183:P183"/>
    <mergeCell ref="B235:S239"/>
    <mergeCell ref="B193:T193"/>
    <mergeCell ref="S194:T194"/>
    <mergeCell ref="S195:T195"/>
    <mergeCell ref="B181:T181"/>
    <mergeCell ref="B179:P179"/>
    <mergeCell ref="S176:T176"/>
    <mergeCell ref="S178:T178"/>
    <mergeCell ref="B178:R178"/>
    <mergeCell ref="B205:R205"/>
    <mergeCell ref="B213:R213"/>
    <mergeCell ref="B214:R214"/>
    <mergeCell ref="B216:R216"/>
    <mergeCell ref="B217:R217"/>
    <mergeCell ref="B218:R218"/>
    <mergeCell ref="P200:R200"/>
    <mergeCell ref="P201:R201"/>
    <mergeCell ref="B195:R195"/>
    <mergeCell ref="B196:R196"/>
    <mergeCell ref="B185:P185"/>
    <mergeCell ref="S185:T185"/>
    <mergeCell ref="S179:T179"/>
    <mergeCell ref="B177:R177"/>
    <mergeCell ref="S177:T177"/>
    <mergeCell ref="S155:T155"/>
    <mergeCell ref="S148:T148"/>
    <mergeCell ref="B142:T142"/>
    <mergeCell ref="S141:T141"/>
    <mergeCell ref="P131:R131"/>
    <mergeCell ref="B128:P128"/>
    <mergeCell ref="N131:O131"/>
    <mergeCell ref="L131:M131"/>
    <mergeCell ref="S131:T131"/>
    <mergeCell ref="B139:K139"/>
    <mergeCell ref="B140:K140"/>
    <mergeCell ref="B135:T135"/>
    <mergeCell ref="B141:P141"/>
    <mergeCell ref="N132:O132"/>
    <mergeCell ref="S132:T132"/>
    <mergeCell ref="M138:N138"/>
    <mergeCell ref="M139:N139"/>
    <mergeCell ref="M140:N140"/>
    <mergeCell ref="B138:K138"/>
    <mergeCell ref="O139:P139"/>
    <mergeCell ref="O140:P140"/>
    <mergeCell ref="Q138:R138"/>
    <mergeCell ref="Q139:R139"/>
    <mergeCell ref="Q140:R140"/>
    <mergeCell ref="S139:T139"/>
    <mergeCell ref="S140:T140"/>
    <mergeCell ref="B137:T137"/>
    <mergeCell ref="N133:O133"/>
    <mergeCell ref="B1:T1"/>
    <mergeCell ref="B149:M149"/>
    <mergeCell ref="N149:O149"/>
    <mergeCell ref="S149:T149"/>
    <mergeCell ref="B146:T146"/>
    <mergeCell ref="B147:M147"/>
    <mergeCell ref="N147:O147"/>
    <mergeCell ref="S147:T147"/>
    <mergeCell ref="B105:P105"/>
    <mergeCell ref="L85:N87"/>
    <mergeCell ref="B132:K132"/>
    <mergeCell ref="L132:M132"/>
    <mergeCell ref="S125:T125"/>
    <mergeCell ref="B124:T124"/>
    <mergeCell ref="S138:T138"/>
    <mergeCell ref="C2:T3"/>
    <mergeCell ref="B4:T4"/>
    <mergeCell ref="S119:T119"/>
    <mergeCell ref="N125:O125"/>
    <mergeCell ref="N121:O121"/>
    <mergeCell ref="B6:T6"/>
    <mergeCell ref="B30:T30"/>
    <mergeCell ref="E13:Q13"/>
    <mergeCell ref="B16:D16"/>
    <mergeCell ref="B17:D17"/>
    <mergeCell ref="B18:D18"/>
    <mergeCell ref="E16:T16"/>
    <mergeCell ref="E17:T17"/>
    <mergeCell ref="E18:T18"/>
    <mergeCell ref="E8:T8"/>
    <mergeCell ref="B8:D8"/>
    <mergeCell ref="B13:D13"/>
    <mergeCell ref="B19:D19"/>
    <mergeCell ref="E19:T19"/>
    <mergeCell ref="E12:Q12"/>
    <mergeCell ref="B15:T15"/>
    <mergeCell ref="B9:T9"/>
    <mergeCell ref="R11:T12"/>
    <mergeCell ref="R13:T13"/>
    <mergeCell ref="B22:T22"/>
    <mergeCell ref="B24:T24"/>
    <mergeCell ref="B11:Q11"/>
    <mergeCell ref="C25:D25"/>
    <mergeCell ref="R27:T27"/>
    <mergeCell ref="B170:P170"/>
    <mergeCell ref="B114:T114"/>
    <mergeCell ref="S122:T122"/>
    <mergeCell ref="B122:P122"/>
    <mergeCell ref="F76:H76"/>
    <mergeCell ref="B143:T143"/>
    <mergeCell ref="B159:L159"/>
    <mergeCell ref="B160:L160"/>
    <mergeCell ref="B161:L161"/>
    <mergeCell ref="N159:O159"/>
    <mergeCell ref="S159:T159"/>
    <mergeCell ref="P159:R159"/>
    <mergeCell ref="P161:R161"/>
    <mergeCell ref="B150:P150"/>
    <mergeCell ref="S150:T150"/>
    <mergeCell ref="B126:M126"/>
    <mergeCell ref="B125:M125"/>
    <mergeCell ref="N126:O126"/>
    <mergeCell ref="S126:T126"/>
    <mergeCell ref="B119:M119"/>
    <mergeCell ref="B120:M120"/>
    <mergeCell ref="N120:O120"/>
    <mergeCell ref="P119:R119"/>
    <mergeCell ref="L94:N94"/>
    <mergeCell ref="Q183:R183"/>
    <mergeCell ref="S168:T168"/>
    <mergeCell ref="B167:L167"/>
    <mergeCell ref="B168:L168"/>
    <mergeCell ref="P167:R167"/>
    <mergeCell ref="P168:R168"/>
    <mergeCell ref="B153:M153"/>
    <mergeCell ref="N153:O153"/>
    <mergeCell ref="S153:T153"/>
    <mergeCell ref="B154:M154"/>
    <mergeCell ref="N154:O154"/>
    <mergeCell ref="B176:R176"/>
    <mergeCell ref="S170:T170"/>
    <mergeCell ref="B166:T166"/>
    <mergeCell ref="N167:O167"/>
    <mergeCell ref="B171:T171"/>
    <mergeCell ref="B172:T172"/>
    <mergeCell ref="P169:R169"/>
    <mergeCell ref="B175:R175"/>
    <mergeCell ref="N169:O169"/>
    <mergeCell ref="B169:L169"/>
    <mergeCell ref="S167:T167"/>
    <mergeCell ref="N168:O168"/>
    <mergeCell ref="S169:T169"/>
    <mergeCell ref="B130:T130"/>
    <mergeCell ref="S128:T128"/>
    <mergeCell ref="P132:R132"/>
    <mergeCell ref="P133:R133"/>
    <mergeCell ref="B148:M148"/>
    <mergeCell ref="N148:O148"/>
    <mergeCell ref="B2:B3"/>
    <mergeCell ref="B27:C27"/>
    <mergeCell ref="H27:M27"/>
    <mergeCell ref="P27:Q27"/>
    <mergeCell ref="B7:D7"/>
    <mergeCell ref="E7:T7"/>
    <mergeCell ref="R89:S89"/>
    <mergeCell ref="R90:S92"/>
    <mergeCell ref="R94:S94"/>
    <mergeCell ref="S120:T120"/>
    <mergeCell ref="B101:P101"/>
    <mergeCell ref="B108:P108"/>
    <mergeCell ref="O90:Q92"/>
    <mergeCell ref="H93:I93"/>
    <mergeCell ref="H94:I94"/>
    <mergeCell ref="J93:K93"/>
    <mergeCell ref="B121:M121"/>
    <mergeCell ref="B5:T5"/>
    <mergeCell ref="E243:P243"/>
    <mergeCell ref="B144:T144"/>
    <mergeCell ref="B164:T164"/>
    <mergeCell ref="P147:R147"/>
    <mergeCell ref="P148:R148"/>
    <mergeCell ref="P149:R149"/>
    <mergeCell ref="B182:M182"/>
    <mergeCell ref="B183:M183"/>
    <mergeCell ref="B184:M184"/>
    <mergeCell ref="B186:T186"/>
    <mergeCell ref="B187:T187"/>
    <mergeCell ref="B222:P222"/>
    <mergeCell ref="S222:T222"/>
    <mergeCell ref="B215:P215"/>
    <mergeCell ref="S215:T215"/>
    <mergeCell ref="B210:I210"/>
    <mergeCell ref="S208:T208"/>
    <mergeCell ref="B202:M202"/>
    <mergeCell ref="B219:T219"/>
    <mergeCell ref="S213:T213"/>
    <mergeCell ref="B201:M201"/>
    <mergeCell ref="S196:T196"/>
    <mergeCell ref="S197:T197"/>
    <mergeCell ref="B199:T199"/>
    <mergeCell ref="B12:D12"/>
    <mergeCell ref="B95:T95"/>
    <mergeCell ref="B98:P98"/>
    <mergeCell ref="S108:T108"/>
    <mergeCell ref="S109:T109"/>
    <mergeCell ref="B118:T118"/>
    <mergeCell ref="B116:T116"/>
    <mergeCell ref="B103:P103"/>
    <mergeCell ref="H90:I92"/>
    <mergeCell ref="J90:K92"/>
    <mergeCell ref="R88:S88"/>
    <mergeCell ref="R85:S87"/>
    <mergeCell ref="S104:T104"/>
    <mergeCell ref="S105:T105"/>
    <mergeCell ref="S106:T106"/>
    <mergeCell ref="S107:T107"/>
    <mergeCell ref="B96:T96"/>
    <mergeCell ref="S99:T99"/>
    <mergeCell ref="L89:N89"/>
    <mergeCell ref="J88:K88"/>
    <mergeCell ref="J89:K89"/>
    <mergeCell ref="H85:I87"/>
    <mergeCell ref="O88:Q88"/>
    <mergeCell ref="C40:H40"/>
    <mergeCell ref="L90:N92"/>
    <mergeCell ref="B221:T221"/>
    <mergeCell ref="S218:T218"/>
    <mergeCell ref="B200:M200"/>
    <mergeCell ref="N200:O200"/>
    <mergeCell ref="S200:T200"/>
    <mergeCell ref="S183:T183"/>
    <mergeCell ref="S133:T133"/>
    <mergeCell ref="S134:T134"/>
    <mergeCell ref="S184:T184"/>
    <mergeCell ref="S182:T182"/>
    <mergeCell ref="B191:H191"/>
    <mergeCell ref="B189:P189"/>
    <mergeCell ref="N201:O201"/>
    <mergeCell ref="S201:T201"/>
    <mergeCell ref="B203:P203"/>
    <mergeCell ref="S203:T203"/>
    <mergeCell ref="N202:O202"/>
    <mergeCell ref="S202:T202"/>
    <mergeCell ref="S101:T101"/>
    <mergeCell ref="S102:T102"/>
    <mergeCell ref="S103:T103"/>
    <mergeCell ref="S205:T205"/>
    <mergeCell ref="B208:R208"/>
    <mergeCell ref="P127:R127"/>
    <mergeCell ref="B127:M127"/>
    <mergeCell ref="N127:O127"/>
    <mergeCell ref="J94:K94"/>
    <mergeCell ref="B112:P112"/>
    <mergeCell ref="S110:T110"/>
    <mergeCell ref="S111:T111"/>
    <mergeCell ref="S121:T121"/>
    <mergeCell ref="P120:R120"/>
    <mergeCell ref="S112:T112"/>
    <mergeCell ref="B109:P109"/>
    <mergeCell ref="B110:P110"/>
    <mergeCell ref="N119:O119"/>
    <mergeCell ref="B104:P104"/>
    <mergeCell ref="B106:P106"/>
    <mergeCell ref="B107:P107"/>
    <mergeCell ref="B100:P100"/>
    <mergeCell ref="S100:T100"/>
    <mergeCell ref="B99:P99"/>
    <mergeCell ref="B102:P102"/>
    <mergeCell ref="S127:T127"/>
    <mergeCell ref="S98:T98"/>
    <mergeCell ref="I43:T43"/>
    <mergeCell ref="B45:H45"/>
    <mergeCell ref="I45:T45"/>
    <mergeCell ref="B47:H47"/>
    <mergeCell ref="I47:T47"/>
    <mergeCell ref="B49:H49"/>
    <mergeCell ref="I49:T49"/>
    <mergeCell ref="C44:H44"/>
    <mergeCell ref="C46:H46"/>
    <mergeCell ref="C48:H48"/>
  </mergeCells>
  <pageMargins left="0.7" right="0.7" top="0.75" bottom="0.75" header="0.3" footer="0.3"/>
  <pageSetup paperSize="9" scale="93" fitToHeight="0" orientation="portrait" r:id="rId1"/>
  <rowBreaks count="3" manualBreakCount="3">
    <brk id="51" max="20" man="1"/>
    <brk id="113" max="16383" man="1"/>
    <brk id="173" max="16383" man="1"/>
  </rowBreaks>
  <ignoredErrors>
    <ignoredError sqref="S101:T101 S107:T107 T105 S110:T110 T108 T111 S104:T104 S102:T103 T106 S109:T109 S99:S100 S11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" sqref="E1:E1048576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4f96e8-6f30-4a09-b99b-23b1d3e6966e" xsi:nil="true"/>
    <lcf76f155ced4ddcb4097134ff3c332f xmlns="4f8dc431-7df3-4511-a58c-005eeea0c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7665BDB2C8A746B89CFD59A8F1A66C" ma:contentTypeVersion="18" ma:contentTypeDescription="Crie um novo documento." ma:contentTypeScope="" ma:versionID="9cb1de080073196c2cbffc81d23298bf">
  <xsd:schema xmlns:xsd="http://www.w3.org/2001/XMLSchema" xmlns:xs="http://www.w3.org/2001/XMLSchema" xmlns:p="http://schemas.microsoft.com/office/2006/metadata/properties" xmlns:ns2="124f96e8-6f30-4a09-b99b-23b1d3e6966e" xmlns:ns3="4f8dc431-7df3-4511-a58c-005eeea0ca4c" targetNamespace="http://schemas.microsoft.com/office/2006/metadata/properties" ma:root="true" ma:fieldsID="6797ed149a78b47f099b0d3847919910" ns2:_="" ns3:_="">
    <xsd:import namespace="124f96e8-6f30-4a09-b99b-23b1d3e6966e"/>
    <xsd:import namespace="4f8dc431-7df3-4511-a58c-005eeea0ca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f96e8-6f30-4a09-b99b-23b1d3e696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4bdfbc6-8d05-459e-a214-fec5bef4fe6c}" ma:internalName="TaxCatchAll" ma:showField="CatchAllData" ma:web="124f96e8-6f30-4a09-b99b-23b1d3e696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dc431-7df3-4511-a58c-005eeea0c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41467c3-3e58-4cdf-9829-5b7e9bad1a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689FF8-3156-4A03-96C0-DA6C1D71EDA2}">
  <ds:schemaRefs>
    <ds:schemaRef ds:uri="http://schemas.microsoft.com/office/2006/metadata/properties"/>
    <ds:schemaRef ds:uri="http://schemas.microsoft.com/office/infopath/2007/PartnerControls"/>
    <ds:schemaRef ds:uri="124f96e8-6f30-4a09-b99b-23b1d3e6966e"/>
    <ds:schemaRef ds:uri="4f8dc431-7df3-4511-a58c-005eeea0ca4c"/>
  </ds:schemaRefs>
</ds:datastoreItem>
</file>

<file path=customXml/itemProps2.xml><?xml version="1.0" encoding="utf-8"?>
<ds:datastoreItem xmlns:ds="http://schemas.openxmlformats.org/officeDocument/2006/customXml" ds:itemID="{FAB73B9E-FFC6-4A38-A132-0AB6DE3A57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3750DB-B033-4D1C-80FE-A9F5061C9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4f96e8-6f30-4a09-b99b-23b1d3e6966e"/>
    <ds:schemaRef ds:uri="4f8dc431-7df3-4511-a58c-005eeea0ca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 de Execução -A2</vt:lpstr>
      <vt:lpstr>Planilha1</vt:lpstr>
      <vt:lpstr>'Planilha de Execução -A2'!Area_de_impressao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Muller</dc:creator>
  <cp:keywords/>
  <dc:description/>
  <cp:lastModifiedBy>Renata Cristina Fernando NIT</cp:lastModifiedBy>
  <cp:revision/>
  <dcterms:created xsi:type="dcterms:W3CDTF">2018-10-17T11:38:05Z</dcterms:created>
  <dcterms:modified xsi:type="dcterms:W3CDTF">2025-03-26T18:22:11Z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0x010100837665BDB2C8A746B89CFD59A8F1A66C</vt:lpwstr>
  </property>
  <property fmtid="{D5CDD505-2E9C-101B-9397-08002B2CF9AE}" pid="3" name="MediaServiceImageTags">
    <vt:lpwstr/>
  </property>
</Properties>
</file>