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M:\Pessoal\"/>
    </mc:Choice>
  </mc:AlternateContent>
  <xr:revisionPtr revIDLastSave="0" documentId="8_{6266148C-212E-4754-BE4D-1BF9F58EAB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ilha de Execução -A2" sheetId="2" r:id="rId1"/>
    <sheet name="Planilha1" sheetId="3" r:id="rId2"/>
  </sheets>
  <definedNames>
    <definedName name="_xlnm.Print_Area" localSheetId="0">'Planilha de Execução -A2'!$B$134:$K$134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9" i="2" l="1"/>
  <c r="P128" i="2"/>
  <c r="S129" i="2" l="1"/>
  <c r="S175" i="2" l="1"/>
  <c r="S135" i="2"/>
  <c r="N180" i="2" l="1"/>
  <c r="D51" i="2" l="1"/>
  <c r="D59" i="2" l="1"/>
  <c r="D63" i="2"/>
  <c r="D71" i="2"/>
  <c r="D67" i="2"/>
  <c r="D55" i="2"/>
  <c r="N179" i="2" l="1"/>
  <c r="P164" i="2"/>
  <c r="P157" i="2" l="1"/>
  <c r="P156" i="2"/>
  <c r="S156" i="2" s="1"/>
  <c r="P165" i="2"/>
  <c r="S136" i="2" l="1"/>
  <c r="S137" i="2" l="1"/>
  <c r="S128" i="2" l="1"/>
  <c r="S198" i="2" l="1"/>
  <c r="S179" i="2"/>
  <c r="S180" i="2"/>
  <c r="S181" i="2" l="1"/>
  <c r="S104" i="2" s="1"/>
  <c r="S199" i="2"/>
  <c r="S165" i="2"/>
  <c r="S164" i="2"/>
  <c r="S157" i="2"/>
  <c r="S151" i="2"/>
  <c r="S150" i="2"/>
  <c r="S145" i="2"/>
  <c r="S144" i="2"/>
  <c r="S123" i="2"/>
  <c r="S122" i="2"/>
  <c r="S124" i="2" l="1"/>
  <c r="S96" i="2" s="1"/>
  <c r="S152" i="2"/>
  <c r="S100" i="2" s="1"/>
  <c r="S166" i="2"/>
  <c r="S102" i="2" s="1"/>
  <c r="S158" i="2"/>
  <c r="S101" i="2" s="1"/>
  <c r="S130" i="2"/>
  <c r="S103" i="2"/>
  <c r="S98" i="2" l="1"/>
  <c r="S193" i="2" l="1"/>
  <c r="S201" i="2" s="1"/>
  <c r="S105" i="2" l="1"/>
  <c r="S106" i="2"/>
  <c r="S146" i="2" l="1"/>
  <c r="S99" i="2" s="1"/>
  <c r="S97" i="2"/>
  <c r="S117" i="2"/>
  <c r="S116" i="2"/>
  <c r="S118" i="2" l="1"/>
  <c r="S185" i="2" l="1"/>
  <c r="C27" i="2"/>
  <c r="R29" i="2" s="1"/>
  <c r="S95" i="2"/>
  <c r="S204" i="2" l="1"/>
  <c r="S211" i="2" s="1"/>
  <c r="S210" i="2" l="1"/>
  <c r="S212" i="2"/>
  <c r="S214" i="2" l="1"/>
  <c r="S218" i="2" s="1"/>
  <c r="S107" i="2" l="1"/>
  <c r="S108" i="2" s="1"/>
</calcChain>
</file>

<file path=xl/sharedStrings.xml><?xml version="1.0" encoding="utf-8"?>
<sst xmlns="http://schemas.openxmlformats.org/spreadsheetml/2006/main" count="209" uniqueCount="162">
  <si>
    <t xml:space="preserve">                 ANEXO - PLANO DE TRABALHO</t>
  </si>
  <si>
    <t>PLANILHA DE EXECUÇÃO</t>
  </si>
  <si>
    <t>(  x  ) 1ª Planilha   (   ) Alteração ____/______</t>
  </si>
  <si>
    <t>1 - DADOS CADASTRAIS</t>
  </si>
  <si>
    <t>Projeto:</t>
  </si>
  <si>
    <t xml:space="preserve">Título: </t>
  </si>
  <si>
    <t xml:space="preserve"> Valor dos equipamentos da UFJF que serão utilizados no âmbitodo projeto e sua vida útil (em anos)</t>
  </si>
  <si>
    <t>Área da UFJF utilizada para o projetos (em m²)</t>
  </si>
  <si>
    <r>
      <rPr>
        <sz val="12"/>
        <color indexed="8"/>
        <rFont val="Calibri"/>
        <family val="2"/>
        <scheme val="minor"/>
      </rPr>
      <t xml:space="preserve">Natureza do Projeto:   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
</t>
    </r>
  </si>
  <si>
    <t>(    ) P&amp;D*                                  (    ) Prestação de Serviços**</t>
  </si>
  <si>
    <r>
      <rPr>
        <u/>
        <sz val="10"/>
        <color indexed="8"/>
        <rFont val="Calibri"/>
        <family val="2"/>
        <scheme val="minor"/>
      </rPr>
      <t>*Pesquisa e Desenvolvimento</t>
    </r>
    <r>
      <rPr>
        <sz val="10"/>
        <color indexed="8"/>
        <rFont val="Calibri"/>
        <family val="2"/>
        <scheme val="minor"/>
      </rPr>
      <t xml:space="preserve">
</t>
    </r>
    <r>
      <rPr>
        <u/>
        <sz val="10"/>
        <color indexed="8"/>
        <rFont val="Calibri"/>
        <family val="2"/>
        <scheme val="minor"/>
      </rPr>
      <t>**Prestação de Serviços Técnicos Tecnológicos</t>
    </r>
  </si>
  <si>
    <t xml:space="preserve">Coordenador (a): </t>
  </si>
  <si>
    <r>
      <t xml:space="preserve">Tempo Estimado para Execução do Projeto 
</t>
    </r>
    <r>
      <rPr>
        <b/>
        <u/>
        <sz val="11"/>
        <color indexed="8"/>
        <rFont val="Calibri"/>
        <family val="2"/>
        <scheme val="minor"/>
      </rPr>
      <t>(Em meses)</t>
    </r>
  </si>
  <si>
    <t xml:space="preserve">Professor (a) / TAE: </t>
  </si>
  <si>
    <r>
      <rPr>
        <sz val="12"/>
        <color indexed="8"/>
        <rFont val="Calibri"/>
        <family val="2"/>
        <scheme val="minor"/>
      </rPr>
      <t>Unidade / Departamento:</t>
    </r>
    <r>
      <rPr>
        <b/>
        <sz val="12"/>
        <color indexed="8"/>
        <rFont val="Calibri"/>
        <family val="2"/>
        <scheme val="minor"/>
      </rPr>
      <t xml:space="preserve"> </t>
    </r>
  </si>
  <si>
    <t xml:space="preserve">Contratante:  </t>
  </si>
  <si>
    <t xml:space="preserve">Fomentador: </t>
  </si>
  <si>
    <t>Telefone:</t>
  </si>
  <si>
    <t xml:space="preserve">E-mail: </t>
  </si>
  <si>
    <t>Responsável:</t>
  </si>
  <si>
    <r>
      <rPr>
        <b/>
        <sz val="12"/>
        <rFont val="Calibri"/>
        <family val="2"/>
        <scheme val="minor"/>
      </rPr>
      <t>Especificação das obrigações das partes:</t>
    </r>
    <r>
      <rPr>
        <sz val="11"/>
        <rFont val="Calibri"/>
        <family val="2"/>
        <scheme val="minor"/>
      </rPr>
      <t xml:space="preserve"> </t>
    </r>
    <r>
      <rPr>
        <sz val="8"/>
        <color theme="2" tint="-0.499984740745262"/>
        <rFont val="Calibri"/>
        <family val="2"/>
        <scheme val="minor"/>
      </rPr>
      <t>(breve descrição do que foi acordado com a empresa)</t>
    </r>
  </si>
  <si>
    <r>
      <t xml:space="preserve">Recursos: </t>
    </r>
    <r>
      <rPr>
        <sz val="8"/>
        <color indexed="8"/>
        <rFont val="Calibri"/>
        <family val="2"/>
        <scheme val="minor"/>
      </rPr>
      <t>(Caso os interessados desejem o parcelamento do pagamento dos recursos, o número de parcelas deve ser no máximo o numéro de meses de vigência do contrato menos um)</t>
    </r>
  </si>
  <si>
    <t xml:space="preserve">Valor: </t>
  </si>
  <si>
    <t>Proposta de Parcelamento:  (  ) Sim  (  ) Não</t>
  </si>
  <si>
    <t>Descreva o Parcelamento:</t>
  </si>
  <si>
    <t xml:space="preserve">Rendimento:                 </t>
  </si>
  <si>
    <t xml:space="preserve"> Valor Total:</t>
  </si>
  <si>
    <r>
      <t xml:space="preserve">Escopo: </t>
    </r>
    <r>
      <rPr>
        <sz val="8"/>
        <color theme="2" tint="-0.499984740745262"/>
        <rFont val="Calibri"/>
        <family val="2"/>
        <scheme val="minor"/>
      </rPr>
      <t>[Descrição do projeto: descrever o que fará parte do projeto, delimitando, de forma clara, objetiva, a sua atuação.  Descrever: 1. Em que contexto se insere a proposta (Qual o problema e desafios apresentados pelo demandante); 2. A solução proposta; 3. Os principais benefícios que o projeto trará ao cliente; 4. Delimitar a atuação da equipe técnica (listar o que poderá e o que não poderá ser atendido)]</t>
    </r>
  </si>
  <si>
    <r>
      <rPr>
        <b/>
        <sz val="12"/>
        <color indexed="8"/>
        <rFont val="Calibri"/>
        <family val="2"/>
        <scheme val="minor"/>
      </rPr>
      <t>Objeto do Projeto:</t>
    </r>
    <r>
      <rPr>
        <sz val="8"/>
        <color indexed="8"/>
        <rFont val="Calibri"/>
        <family val="2"/>
        <scheme val="minor"/>
      </rPr>
      <t xml:space="preserve"> </t>
    </r>
    <r>
      <rPr>
        <sz val="8"/>
        <color theme="2" tint="-0.499984740745262"/>
        <rFont val="Calibri"/>
        <family val="2"/>
        <scheme val="minor"/>
      </rPr>
      <t>[Conteúdo e a importância do projeto]</t>
    </r>
    <r>
      <rPr>
        <sz val="12"/>
        <color indexed="8"/>
        <rFont val="Calibri"/>
        <family val="2"/>
        <scheme val="minor"/>
      </rPr>
      <t xml:space="preserve">
</t>
    </r>
  </si>
  <si>
    <r>
      <rPr>
        <b/>
        <sz val="12"/>
        <rFont val="Calibri"/>
        <family val="2"/>
        <scheme val="minor"/>
      </rPr>
      <t>Justificativa:</t>
    </r>
    <r>
      <rPr>
        <sz val="8"/>
        <color theme="2" tint="-0.499984740745262"/>
        <rFont val="Calibri"/>
        <family val="2"/>
        <scheme val="minor"/>
      </rPr>
      <t xml:space="preserve"> (razão do projeto existir)</t>
    </r>
    <r>
      <rPr>
        <sz val="11"/>
        <rFont val="Calibri"/>
        <family val="2"/>
        <scheme val="minor"/>
      </rPr>
      <t xml:space="preserve">
</t>
    </r>
  </si>
  <si>
    <r>
      <t xml:space="preserve">Metas e resultados esperados com prazos:  </t>
    </r>
    <r>
      <rPr>
        <sz val="8"/>
        <color theme="0" tint="-0.499984740745262"/>
        <rFont val="Calibri"/>
        <family val="2"/>
        <scheme val="minor"/>
      </rPr>
      <t>(informar mês e ano nas células em vermelho e marcar com x nos meses que as etapas serão realizadas)</t>
    </r>
  </si>
  <si>
    <t>Metas</t>
  </si>
  <si>
    <t xml:space="preserve">mês 1 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</si>
  <si>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</si>
  <si>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</si>
  <si>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</si>
  <si>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</si>
  <si>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</si>
  <si>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</si>
  <si>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</si>
  <si>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</si>
  <si>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</si>
  <si>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</si>
  <si>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</si>
  <si>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 xml:space="preserve">Cronograma:
</t>
  </si>
  <si>
    <t>Atividades</t>
  </si>
  <si>
    <t>Responsável</t>
  </si>
  <si>
    <t>Meta 1:</t>
  </si>
  <si>
    <t>Meta 2:</t>
  </si>
  <si>
    <t>Meta 3:</t>
  </si>
  <si>
    <t>Meta 4:</t>
  </si>
  <si>
    <t>Meta 5:</t>
  </si>
  <si>
    <t>Meta 6:</t>
  </si>
  <si>
    <r>
      <t xml:space="preserve">Resultado esperado:  </t>
    </r>
    <r>
      <rPr>
        <sz val="8"/>
        <color theme="2" tint="-0.499984740745262"/>
        <rFont val="Calibri"/>
        <family val="2"/>
        <scheme val="minor"/>
      </rPr>
      <t xml:space="preserve"> (Descrição do que será entregue ao final do projeto, algo palpável, que de fato evidencie o que foi realizado, por exemplo um memorial descritivo, um relatório, um protótipo, etc)</t>
    </r>
  </si>
  <si>
    <t>2. EQUIPE EXECUTORA</t>
  </si>
  <si>
    <t>Nome</t>
  </si>
  <si>
    <t>CPF</t>
  </si>
  <si>
    <t>Vínculo com a UFJF (docente, técnico, aluno)</t>
  </si>
  <si>
    <t>Número da matrícula ou siape</t>
  </si>
  <si>
    <t>Remuneração pelo Projeto</t>
  </si>
  <si>
    <t>Número de pagamentos</t>
  </si>
  <si>
    <t>Carga horária total*</t>
  </si>
  <si>
    <t>(   ) sim (   ) não</t>
  </si>
  <si>
    <t>Vínculo com a instituição de origem</t>
  </si>
  <si>
    <t>Nome da Instiuição</t>
  </si>
  <si>
    <t>Carga horária total</t>
  </si>
  <si>
    <r>
      <t>*</t>
    </r>
    <r>
      <rPr>
        <sz val="10"/>
        <color indexed="8"/>
        <rFont val="Calibri"/>
        <family val="2"/>
        <scheme val="minor"/>
      </rPr>
      <t xml:space="preserve"> No caso de Prestação de Serviços Tecnológicos e/ou Técnicos deverá ser respeitada a carga horária máxima de 8 horas semanais ou 416 horas anuais, conforme tratam os Incisos XI e XII, Art. 21 da Lei 12.772/2012, devendo ser registrada a carga horária do docente no PIT. Nos acordos de parceria para P&amp;D+I, a carga definida no projeto deverá ser incluída no plano individual de trabalho (PIT) do docente, aprovado pelo Departamento em que se encontra lotado, seguindo o Inciso III, Art. 21 da Lei 12.772/2012.</t>
    </r>
  </si>
  <si>
    <t xml:space="preserve">3. PLANO DE APLICAÇÃO </t>
  </si>
  <si>
    <t xml:space="preserve"> Especificação (resumida)</t>
  </si>
  <si>
    <t xml:space="preserve">Diárias                                        </t>
  </si>
  <si>
    <t xml:space="preserve">Hospedagem </t>
  </si>
  <si>
    <t>Bolsas</t>
  </si>
  <si>
    <t>Estágios</t>
  </si>
  <si>
    <t>Material de Consumo</t>
  </si>
  <si>
    <t xml:space="preserve">Passagens </t>
  </si>
  <si>
    <t>Serviços de Terceiros Pessoa Física</t>
  </si>
  <si>
    <t>Serviços Pessoa Física - Autônomos (coordenador/equipe executora)</t>
  </si>
  <si>
    <t>Serviços de Terceiros Pessoa Jurídica</t>
  </si>
  <si>
    <t>Outros (taxas de emissão de boleto, tarifas bancárias, etc...)</t>
  </si>
  <si>
    <t>Obras e Instalações</t>
  </si>
  <si>
    <t>Equipamento e Material Permanente</t>
  </si>
  <si>
    <t>Ressarcimentos</t>
  </si>
  <si>
    <t>TOTAL:</t>
  </si>
  <si>
    <t xml:space="preserve">4. DETALHAMENTO DA DESPESA - QUADRO RESUMO </t>
  </si>
  <si>
    <t>4.1 DESPESAS DE CUSTEIO</t>
  </si>
  <si>
    <t xml:space="preserve"> DIÁRIAS</t>
  </si>
  <si>
    <t>Beneficiários</t>
  </si>
  <si>
    <t>Quantidade</t>
  </si>
  <si>
    <t>Valor Unitário</t>
  </si>
  <si>
    <t>Valor Total (R$)</t>
  </si>
  <si>
    <t>Total do Elemento Diárias:</t>
  </si>
  <si>
    <t>HOSPEDAGEM</t>
  </si>
  <si>
    <t>Hospedagem: Beneficiários/empresa</t>
  </si>
  <si>
    <t>Quant.</t>
  </si>
  <si>
    <t>Total do Elemento Hospedagem:</t>
  </si>
  <si>
    <t xml:space="preserve"> BOLSAS</t>
  </si>
  <si>
    <t>Beneficiário</t>
  </si>
  <si>
    <t>Período em meses</t>
  </si>
  <si>
    <t>Valor Mês</t>
  </si>
  <si>
    <t>Seguro Mês*</t>
  </si>
  <si>
    <t>Total do Elemento Bolsas:</t>
  </si>
  <si>
    <t>ESTÁGIOS</t>
  </si>
  <si>
    <t>Valor Mês*</t>
  </si>
  <si>
    <t xml:space="preserve">Seguro Mês** </t>
  </si>
  <si>
    <r>
      <t xml:space="preserve">Vale Transporte***
</t>
    </r>
    <r>
      <rPr>
        <sz val="9"/>
        <color indexed="8"/>
        <rFont val="Calibri"/>
        <family val="2"/>
        <scheme val="minor"/>
      </rPr>
      <t>(informar o valor total do período)</t>
    </r>
  </si>
  <si>
    <t>Total do Elemento Estágios:</t>
  </si>
  <si>
    <t>* Valor mensal de estágio R$1.412,00 (30h/mês)</t>
  </si>
  <si>
    <t>**Valor referente à seguro obrigatório no caso de inclusão de estagiário (R$2,83/mês)</t>
  </si>
  <si>
    <t>***Valor referente ao Vale transporte, se necessario (R$150,00 mês para duas passagens por dia)</t>
  </si>
  <si>
    <t xml:space="preserve"> MATERIAL DE CONSUMO</t>
  </si>
  <si>
    <t>Materiais Diversos</t>
  </si>
  <si>
    <t>Total do Elemento Material de Consumo:</t>
  </si>
  <si>
    <t xml:space="preserve"> PASSAGENS E DESPESAS COM LOCOMOÇÃO</t>
  </si>
  <si>
    <t>Especificação</t>
  </si>
  <si>
    <t>Total do Elemento Passagens:</t>
  </si>
  <si>
    <t xml:space="preserve"> SERVIÇOS DE TERCEIROS PESSOA FÍSICA</t>
  </si>
  <si>
    <t>Beneficiários ou Serviços*</t>
  </si>
  <si>
    <t>Qtd de Parcelas</t>
  </si>
  <si>
    <t>Valor da Parcela</t>
  </si>
  <si>
    <t>INSS Patronal / Parcela*</t>
  </si>
  <si>
    <t>Total do Elemento de Despesa Serviços de Terceiros Pessoa Física:</t>
  </si>
  <si>
    <t>*Em caso de celetista consultar a FADEPE para obter informações sobre os cálculos -&gt; remuneração + benefícios + encargos + provisões - e colocar nesta rubrica o total obtido)</t>
  </si>
  <si>
    <t>**INSS Patronal (sobre serviços de Pessoa Física – 20% sobre o bruto a ser pago para a pessoa que prestar o serviço, EXCETO celetista).</t>
  </si>
  <si>
    <t>SERVIÇOS PESSOA FÍSICA -  AUTÔNOMOS (coordenador/equipe executora)</t>
  </si>
  <si>
    <t>Total do Elemento de Despesa Pagamento de Autônomos:</t>
  </si>
  <si>
    <t xml:space="preserve"> SERVIÇOS DE TERCEIROS PESSOA JURÍDICA</t>
  </si>
  <si>
    <t>Total do Elemento de Despesa Serviços de Terceiros Pessoa Jurídica:</t>
  </si>
  <si>
    <t>OUTROS</t>
  </si>
  <si>
    <t>Período do Projeto 
(em meses)</t>
  </si>
  <si>
    <t>*Valor Mês</t>
  </si>
  <si>
    <t>Tarifa Manutenção de Conta</t>
  </si>
  <si>
    <t>Tarifa de transferência</t>
  </si>
  <si>
    <t>Total do Elemento de Despesa Outros:</t>
  </si>
  <si>
    <t>*Valor referente à tarifa de manutenção de conta(R$59,95/mês)</t>
  </si>
  <si>
    <t>*Valor referente a tarifa de transferência (R$2,83/mês)</t>
  </si>
  <si>
    <t>TOTAL DESPESAS DE CUSTEIO:</t>
  </si>
  <si>
    <t>4.2 DESPESAS DE CAPITAL</t>
  </si>
  <si>
    <t>OBRAS E INSTALAÇÕES</t>
  </si>
  <si>
    <t>Despesas com Obras e Instalações</t>
  </si>
  <si>
    <t>Total do Elemento de Despesa Obras e Instalações:</t>
  </si>
  <si>
    <t xml:space="preserve"> EQUIPAMENTOS E MATERIAL PERMANENTE</t>
  </si>
  <si>
    <t>Total do Elemento Equipamentos e Material Permanente:</t>
  </si>
  <si>
    <t>TOTAL DESPESAS DE CAPITAL:</t>
  </si>
  <si>
    <t>TOTAL DESPESAS DE CUSTEIO + CAPITAL</t>
  </si>
  <si>
    <t>4.3 DESPESAS COM RESSARCIMENTOS</t>
  </si>
  <si>
    <t>REMUNERAÇÕES E RESSARCIMENTOS</t>
  </si>
  <si>
    <t>Tipo de Remuneração</t>
  </si>
  <si>
    <t>Ressarcimento da UFJF ( até 10% ressarcimento de Infraestrutura e  até 10% capital intelectual) conforme Reolução 18/2021 e Portaria 829/2022</t>
  </si>
  <si>
    <t>Remuneração CRITT (3%)</t>
  </si>
  <si>
    <t>*Custos Operacionais e Administrativos pelo gerenciamento do projeto (até 10% sobre o total dos recursos a receber no projeto)</t>
  </si>
  <si>
    <t>Remuneração da Fadepe pela captação do projeto (se cabível)</t>
  </si>
  <si>
    <t>Total do Elemento Remunerações e Ressarcimentos:</t>
  </si>
  <si>
    <t>*Considerar 10%, esse valor poderá ser reduzido de acordo com os tipos de serviços que o projeto demandará da Fundação. O valor será ajustado no momento que a Fadepe realizar a análise da planilha.</t>
  </si>
  <si>
    <t>VALOR TOTAL DO PLANO DE TRABALHO (CUSTEIO+CAPITAL+RESSARCIMENTOS)</t>
  </si>
  <si>
    <t>____________________________________________________</t>
  </si>
  <si>
    <t>COORDENADOR DO PROJETO</t>
  </si>
  <si>
    <t>(Validade via SEI/UFJF)</t>
  </si>
  <si>
    <t>Análise Prévia da Fadepe:</t>
  </si>
  <si>
    <t>Data: ____ /____ /_____</t>
  </si>
  <si>
    <t>________________________________________________</t>
  </si>
  <si>
    <t>Assinatura e Carimbo</t>
  </si>
  <si>
    <t>*Valor referente à seguro obrigatório no caso de inclusão de bolsista (R$3,68/mês para cada bolsista)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</si>
</sst>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9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6" fillId="0" borderId="29" xfId="0" applyFont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36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6" fillId="0" borderId="29" xfId="0" applyFont="1" applyBorder="1" applyAlignment="1" applyProtection="1">
      <alignment horizontal="center" vertical="top" wrapText="1"/>
      <protection locked="0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0" fillId="0" borderId="32" xfId="0" applyBorder="1"/>
    <xf numFmtId="0" fontId="3" fillId="0" borderId="32" xfId="0" applyFont="1" applyBorder="1" applyAlignment="1" applyProtection="1">
      <alignment horizontal="justify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0" fillId="0" borderId="32" xfId="0" applyBorder="1" applyAlignment="1">
      <alignment vertical="center"/>
    </xf>
    <xf numFmtId="0" fontId="3" fillId="0" borderId="24" xfId="0" applyFont="1" applyBorder="1" applyAlignment="1" applyProtection="1">
      <alignment horizontal="center" vertical="top" wrapText="1"/>
      <protection locked="0"/>
    </xf>
    <xf numFmtId="0" fontId="6" fillId="0" borderId="24" xfId="0" applyFont="1" applyBorder="1" applyAlignment="1" applyProtection="1">
      <alignment vertical="top" wrapText="1"/>
      <protection locked="0"/>
    </xf>
    <xf numFmtId="0" fontId="6" fillId="0" borderId="29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4" fontId="3" fillId="0" borderId="24" xfId="0" applyNumberFormat="1" applyFont="1" applyBorder="1" applyAlignment="1" applyProtection="1">
      <alignment horizontal="left" vertical="center"/>
      <protection locked="0"/>
    </xf>
    <xf numFmtId="4" fontId="3" fillId="0" borderId="0" xfId="0" applyNumberFormat="1" applyFont="1" applyAlignment="1" applyProtection="1">
      <alignment horizontal="left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4" fontId="3" fillId="0" borderId="0" xfId="0" applyNumberFormat="1" applyFont="1" applyAlignment="1">
      <alignment vertical="top"/>
    </xf>
    <xf numFmtId="4" fontId="3" fillId="0" borderId="17" xfId="0" applyNumberFormat="1" applyFont="1" applyBorder="1" applyAlignment="1">
      <alignment vertical="top"/>
    </xf>
    <xf numFmtId="0" fontId="3" fillId="0" borderId="24" xfId="0" applyFont="1" applyBorder="1" applyAlignment="1" applyProtection="1">
      <alignment vertical="center" wrapText="1"/>
      <protection locked="0"/>
    </xf>
    <xf numFmtId="17" fontId="6" fillId="0" borderId="1" xfId="0" applyNumberFormat="1" applyFont="1" applyBorder="1" applyAlignment="1" applyProtection="1">
      <alignment horizontal="center" vertical="top" wrapText="1"/>
      <protection locked="0"/>
    </xf>
    <xf numFmtId="43" fontId="12" fillId="0" borderId="61" xfId="1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17" fontId="6" fillId="0" borderId="36" xfId="0" applyNumberFormat="1" applyFont="1" applyBorder="1" applyAlignment="1" applyProtection="1">
      <alignment horizontal="center" vertical="top" wrapText="1"/>
      <protection locked="0"/>
    </xf>
    <xf numFmtId="17" fontId="6" fillId="0" borderId="1" xfId="0" applyNumberFormat="1" applyFont="1" applyBorder="1" applyAlignment="1" applyProtection="1">
      <alignment vertical="top"/>
      <protection locked="0"/>
    </xf>
    <xf numFmtId="17" fontId="6" fillId="0" borderId="40" xfId="0" applyNumberFormat="1" applyFont="1" applyBorder="1" applyAlignment="1" applyProtection="1">
      <alignment vertical="top"/>
      <protection locked="0"/>
    </xf>
    <xf numFmtId="17" fontId="6" fillId="0" borderId="36" xfId="0" applyNumberFormat="1" applyFont="1" applyBorder="1" applyAlignment="1" applyProtection="1">
      <alignment vertical="top"/>
      <protection locked="0"/>
    </xf>
    <xf numFmtId="0" fontId="0" fillId="0" borderId="49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7" fontId="6" fillId="0" borderId="66" xfId="0" applyNumberFormat="1" applyFont="1" applyBorder="1" applyAlignment="1" applyProtection="1">
      <alignment vertical="top"/>
      <protection locked="0"/>
    </xf>
    <xf numFmtId="17" fontId="6" fillId="0" borderId="38" xfId="0" applyNumberFormat="1" applyFont="1" applyBorder="1" applyAlignment="1" applyProtection="1">
      <alignment vertical="top"/>
      <protection locked="0"/>
    </xf>
    <xf numFmtId="17" fontId="6" fillId="0" borderId="82" xfId="0" applyNumberFormat="1" applyFont="1" applyBorder="1" applyAlignment="1" applyProtection="1">
      <alignment vertical="top"/>
      <protection locked="0"/>
    </xf>
    <xf numFmtId="0" fontId="3" fillId="0" borderId="40" xfId="0" applyFont="1" applyBorder="1" applyAlignment="1" applyProtection="1">
      <alignment horizontal="right" vertical="center" wrapText="1"/>
      <protection locked="0"/>
    </xf>
    <xf numFmtId="43" fontId="3" fillId="0" borderId="61" xfId="1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4" fontId="3" fillId="0" borderId="32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4" fontId="3" fillId="0" borderId="32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3" fillId="0" borderId="24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3" fillId="0" borderId="3" xfId="0" applyNumberFormat="1" applyFont="1" applyBorder="1" applyAlignment="1">
      <alignment horizontal="center" vertical="top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4" borderId="47" xfId="0" applyFont="1" applyFill="1" applyBorder="1" applyAlignment="1">
      <alignment horizontal="left"/>
    </xf>
    <xf numFmtId="0" fontId="2" fillId="4" borderId="48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91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9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84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8" fillId="0" borderId="47" xfId="0" applyFont="1" applyBorder="1" applyAlignment="1" applyProtection="1">
      <alignment horizontal="left" vertical="center" wrapText="1"/>
      <protection locked="0"/>
    </xf>
    <xf numFmtId="0" fontId="18" fillId="0" borderId="48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44" fontId="3" fillId="2" borderId="0" xfId="0" applyNumberFormat="1" applyFont="1" applyFill="1" applyAlignment="1">
      <alignment horizontal="right" vertical="center" wrapText="1"/>
    </xf>
    <xf numFmtId="44" fontId="3" fillId="2" borderId="32" xfId="0" applyNumberFormat="1" applyFont="1" applyFill="1" applyBorder="1" applyAlignment="1">
      <alignment horizontal="center" vertical="center" wrapText="1"/>
    </xf>
    <xf numFmtId="44" fontId="3" fillId="2" borderId="33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left" vertical="top" wrapText="1"/>
    </xf>
    <xf numFmtId="0" fontId="15" fillId="0" borderId="48" xfId="0" applyFont="1" applyBorder="1" applyAlignment="1">
      <alignment horizontal="left" vertical="top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0" fontId="12" fillId="0" borderId="21" xfId="0" applyFont="1" applyBorder="1" applyAlignment="1" applyProtection="1">
      <alignment horizontal="center" vertical="top" wrapText="1"/>
      <protection locked="0"/>
    </xf>
    <xf numFmtId="0" fontId="12" fillId="0" borderId="37" xfId="0" applyFont="1" applyBorder="1" applyAlignment="1" applyProtection="1">
      <alignment horizontal="center" vertical="top" wrapText="1"/>
      <protection locked="0"/>
    </xf>
    <xf numFmtId="0" fontId="23" fillId="4" borderId="47" xfId="0" applyFont="1" applyFill="1" applyBorder="1" applyAlignment="1">
      <alignment horizontal="left" vertical="center" wrapText="1"/>
    </xf>
    <xf numFmtId="0" fontId="23" fillId="4" borderId="48" xfId="0" applyFont="1" applyFill="1" applyBorder="1" applyAlignment="1">
      <alignment horizontal="left" vertical="center" wrapText="1"/>
    </xf>
    <xf numFmtId="43" fontId="1" fillId="2" borderId="5" xfId="0" applyNumberFormat="1" applyFont="1" applyFill="1" applyBorder="1" applyAlignment="1">
      <alignment horizontal="center" vertical="center"/>
    </xf>
    <xf numFmtId="43" fontId="1" fillId="2" borderId="7" xfId="0" applyNumberFormat="1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5" fillId="0" borderId="46" xfId="0" applyFont="1" applyBorder="1" applyAlignment="1" applyProtection="1">
      <alignment horizontal="left" vertical="top" wrapText="1"/>
      <protection locked="0"/>
    </xf>
    <xf numFmtId="0" fontId="15" fillId="0" borderId="47" xfId="0" applyFont="1" applyBorder="1" applyAlignment="1" applyProtection="1">
      <alignment horizontal="left" vertical="top" wrapText="1"/>
      <protection locked="0"/>
    </xf>
    <xf numFmtId="0" fontId="15" fillId="0" borderId="48" xfId="0" applyFont="1" applyBorder="1" applyAlignment="1" applyProtection="1">
      <alignment horizontal="left" vertical="top" wrapText="1"/>
      <protection locked="0"/>
    </xf>
    <xf numFmtId="0" fontId="9" fillId="0" borderId="46" xfId="0" applyFont="1" applyBorder="1" applyAlignment="1" applyProtection="1">
      <alignment horizontal="left" vertical="top" wrapText="1"/>
      <protection locked="0"/>
    </xf>
    <xf numFmtId="0" fontId="9" fillId="0" borderId="47" xfId="0" applyFont="1" applyBorder="1" applyAlignment="1" applyProtection="1">
      <alignment horizontal="left" vertical="top" wrapText="1"/>
      <protection locked="0"/>
    </xf>
    <xf numFmtId="0" fontId="9" fillId="0" borderId="48" xfId="0" applyFont="1" applyBorder="1" applyAlignment="1" applyProtection="1">
      <alignment horizontal="left" vertical="top" wrapText="1"/>
      <protection locked="0"/>
    </xf>
    <xf numFmtId="0" fontId="17" fillId="0" borderId="31" xfId="0" applyFont="1" applyBorder="1" applyAlignment="1" applyProtection="1">
      <alignment horizontal="left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33" xfId="0" applyFont="1" applyBorder="1" applyAlignment="1" applyProtection="1">
      <alignment horizontal="left" vertical="center" wrapText="1"/>
      <protection locked="0"/>
    </xf>
    <xf numFmtId="0" fontId="9" fillId="0" borderId="46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left" vertical="top" wrapText="1"/>
    </xf>
    <xf numFmtId="0" fontId="9" fillId="0" borderId="48" xfId="0" applyFont="1" applyBorder="1" applyAlignment="1">
      <alignment horizontal="left" vertical="top" wrapText="1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12" fillId="0" borderId="32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19" fillId="0" borderId="46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left" vertical="top" wrapText="1"/>
    </xf>
    <xf numFmtId="0" fontId="13" fillId="0" borderId="48" xfId="0" applyFont="1" applyBorder="1" applyAlignment="1">
      <alignment horizontal="left" vertical="top" wrapText="1"/>
    </xf>
    <xf numFmtId="4" fontId="18" fillId="0" borderId="46" xfId="0" applyNumberFormat="1" applyFont="1" applyBorder="1" applyAlignment="1">
      <alignment horizontal="left" vertical="center" wrapText="1"/>
    </xf>
    <xf numFmtId="4" fontId="18" fillId="0" borderId="47" xfId="0" applyNumberFormat="1" applyFont="1" applyBorder="1" applyAlignment="1">
      <alignment horizontal="left" vertical="center"/>
    </xf>
    <xf numFmtId="4" fontId="18" fillId="0" borderId="48" xfId="0" applyNumberFormat="1" applyFont="1" applyBorder="1" applyAlignment="1">
      <alignment horizontal="left" vertical="center"/>
    </xf>
    <xf numFmtId="0" fontId="16" fillId="0" borderId="19" xfId="0" applyFont="1" applyBorder="1" applyAlignment="1" applyProtection="1">
      <alignment horizontal="center" vertical="top" wrapText="1"/>
      <protection locked="0"/>
    </xf>
    <xf numFmtId="0" fontId="16" fillId="0" borderId="7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43" fontId="0" fillId="2" borderId="23" xfId="0" applyNumberFormat="1" applyFill="1" applyBorder="1" applyAlignment="1">
      <alignment horizontal="right" vertical="center"/>
    </xf>
    <xf numFmtId="0" fontId="0" fillId="2" borderId="25" xfId="0" applyFill="1" applyBorder="1" applyAlignment="1">
      <alignment horizontal="right" vertical="center"/>
    </xf>
    <xf numFmtId="0" fontId="3" fillId="2" borderId="21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vertical="center" wrapText="1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72" xfId="0" applyFont="1" applyBorder="1" applyAlignment="1" applyProtection="1">
      <alignment horizontal="center" vertical="center" wrapText="1"/>
      <protection locked="0"/>
    </xf>
    <xf numFmtId="164" fontId="3" fillId="0" borderId="45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164" fontId="3" fillId="0" borderId="37" xfId="0" applyNumberFormat="1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43" fontId="0" fillId="2" borderId="36" xfId="0" applyNumberFormat="1" applyFill="1" applyBorder="1" applyAlignment="1">
      <alignment horizontal="center" vertical="center"/>
    </xf>
    <xf numFmtId="0" fontId="0" fillId="2" borderId="77" xfId="0" applyFill="1" applyBorder="1" applyAlignment="1">
      <alignment horizontal="center" vertical="center"/>
    </xf>
    <xf numFmtId="43" fontId="0" fillId="3" borderId="66" xfId="0" applyNumberFormat="1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43" fontId="3" fillId="0" borderId="54" xfId="1" applyFont="1" applyFill="1" applyBorder="1" applyAlignment="1" applyProtection="1">
      <alignment horizontal="center" vertical="center" wrapText="1"/>
      <protection locked="0"/>
    </xf>
    <xf numFmtId="43" fontId="3" fillId="0" borderId="47" xfId="1" applyFont="1" applyFill="1" applyBorder="1" applyAlignment="1" applyProtection="1">
      <alignment horizontal="center" vertical="center" wrapText="1"/>
      <protection locked="0"/>
    </xf>
    <xf numFmtId="43" fontId="3" fillId="0" borderId="72" xfId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 vertical="center"/>
    </xf>
    <xf numFmtId="14" fontId="3" fillId="0" borderId="12" xfId="0" applyNumberFormat="1" applyFont="1" applyBorder="1" applyAlignment="1" applyProtection="1">
      <alignment horizontal="left" vertical="top"/>
      <protection locked="0"/>
    </xf>
    <xf numFmtId="14" fontId="3" fillId="0" borderId="3" xfId="0" applyNumberFormat="1" applyFont="1" applyBorder="1" applyAlignment="1" applyProtection="1">
      <alignment horizontal="left" vertical="top"/>
      <protection locked="0"/>
    </xf>
    <xf numFmtId="14" fontId="3" fillId="0" borderId="6" xfId="0" applyNumberFormat="1" applyFont="1" applyBorder="1" applyAlignment="1" applyProtection="1">
      <alignment horizontal="left" vertical="top"/>
      <protection locked="0"/>
    </xf>
    <xf numFmtId="14" fontId="3" fillId="0" borderId="10" xfId="0" applyNumberFormat="1" applyFont="1" applyBorder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 vertical="top"/>
      <protection locked="0"/>
    </xf>
    <xf numFmtId="14" fontId="3" fillId="0" borderId="11" xfId="0" applyNumberFormat="1" applyFont="1" applyBorder="1" applyAlignment="1" applyProtection="1">
      <alignment horizontal="left" vertical="top"/>
      <protection locked="0"/>
    </xf>
    <xf numFmtId="14" fontId="3" fillId="0" borderId="8" xfId="0" applyNumberFormat="1" applyFont="1" applyBorder="1" applyAlignment="1" applyProtection="1">
      <alignment horizontal="left" vertical="top"/>
      <protection locked="0"/>
    </xf>
    <xf numFmtId="14" fontId="3" fillId="0" borderId="4" xfId="0" applyNumberFormat="1" applyFont="1" applyBorder="1" applyAlignment="1" applyProtection="1">
      <alignment horizontal="left" vertical="top"/>
      <protection locked="0"/>
    </xf>
    <xf numFmtId="14" fontId="3" fillId="0" borderId="9" xfId="0" applyNumberFormat="1" applyFont="1" applyBorder="1" applyAlignment="1" applyProtection="1">
      <alignment horizontal="left" vertical="top"/>
      <protection locked="0"/>
    </xf>
    <xf numFmtId="0" fontId="0" fillId="0" borderId="54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36" xfId="0" applyNumberFormat="1" applyBorder="1" applyAlignment="1" applyProtection="1">
      <alignment horizontal="right" vertical="center"/>
      <protection locked="0"/>
    </xf>
    <xf numFmtId="4" fontId="0" fillId="0" borderId="5" xfId="0" applyNumberFormat="1" applyBorder="1" applyAlignment="1" applyProtection="1">
      <alignment horizontal="right" vertical="center"/>
      <protection locked="0"/>
    </xf>
    <xf numFmtId="4" fontId="0" fillId="0" borderId="18" xfId="0" applyNumberFormat="1" applyBorder="1" applyAlignment="1" applyProtection="1">
      <alignment horizontal="right" vertical="center"/>
      <protection locked="0"/>
    </xf>
    <xf numFmtId="4" fontId="0" fillId="0" borderId="12" xfId="0" applyNumberFormat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center" vertical="center" wrapText="1"/>
      <protection locked="0"/>
    </xf>
    <xf numFmtId="0" fontId="12" fillId="0" borderId="47" xfId="0" applyFont="1" applyBorder="1" applyAlignment="1" applyProtection="1">
      <alignment horizontal="center" vertical="center" wrapText="1"/>
      <protection locked="0"/>
    </xf>
    <xf numFmtId="0" fontId="12" fillId="0" borderId="72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43" fontId="3" fillId="0" borderId="8" xfId="1" applyFont="1" applyFill="1" applyBorder="1" applyAlignment="1" applyProtection="1">
      <alignment horizontal="center" vertical="center" wrapText="1"/>
      <protection locked="0"/>
    </xf>
    <xf numFmtId="43" fontId="3" fillId="0" borderId="4" xfId="1" applyFont="1" applyFill="1" applyBorder="1" applyAlignment="1" applyProtection="1">
      <alignment horizontal="center" vertical="center" wrapText="1"/>
      <protection locked="0"/>
    </xf>
    <xf numFmtId="43" fontId="3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3" fontId="1" fillId="2" borderId="23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9" xfId="0" applyFont="1" applyBorder="1" applyAlignment="1" applyProtection="1">
      <alignment horizontal="left" vertical="center" wrapText="1"/>
      <protection locked="0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60" xfId="0" applyFont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43" fontId="1" fillId="2" borderId="45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43" fontId="0" fillId="2" borderId="68" xfId="0" applyNumberFormat="1" applyFill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43" fontId="0" fillId="2" borderId="5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81" xfId="0" applyBorder="1" applyAlignment="1">
      <alignment horizontal="center"/>
    </xf>
    <xf numFmtId="0" fontId="0" fillId="0" borderId="70" xfId="0" applyBorder="1" applyAlignment="1">
      <alignment horizontal="center"/>
    </xf>
    <xf numFmtId="43" fontId="0" fillId="2" borderId="5" xfId="0" applyNumberFormat="1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3" fillId="0" borderId="63" xfId="0" applyFont="1" applyBorder="1" applyAlignment="1" applyProtection="1">
      <alignment horizontal="center" vertical="center" wrapText="1"/>
      <protection locked="0"/>
    </xf>
    <xf numFmtId="0" fontId="3" fillId="0" borderId="64" xfId="0" applyFont="1" applyBorder="1" applyAlignment="1" applyProtection="1">
      <alignment horizontal="center" vertical="center" wrapText="1"/>
      <protection locked="0"/>
    </xf>
    <xf numFmtId="0" fontId="3" fillId="0" borderId="65" xfId="0" applyFont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59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3" fillId="0" borderId="60" xfId="0" applyFont="1" applyBorder="1" applyAlignment="1" applyProtection="1">
      <alignment vertical="center" wrapText="1"/>
      <protection locked="0"/>
    </xf>
    <xf numFmtId="43" fontId="3" fillId="0" borderId="56" xfId="1" applyFont="1" applyFill="1" applyBorder="1" applyAlignment="1" applyProtection="1">
      <alignment horizontal="center" vertical="center" wrapText="1"/>
      <protection locked="0"/>
    </xf>
    <xf numFmtId="43" fontId="3" fillId="0" borderId="57" xfId="1" applyFont="1" applyFill="1" applyBorder="1" applyAlignment="1" applyProtection="1">
      <alignment horizontal="center" vertical="center" wrapText="1"/>
      <protection locked="0"/>
    </xf>
    <xf numFmtId="43" fontId="3" fillId="0" borderId="58" xfId="1" applyFont="1" applyFill="1" applyBorder="1" applyAlignment="1" applyProtection="1">
      <alignment horizontal="center" vertical="center" wrapText="1"/>
      <protection locked="0"/>
    </xf>
    <xf numFmtId="43" fontId="3" fillId="0" borderId="29" xfId="1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44" fontId="3" fillId="2" borderId="10" xfId="0" applyNumberFormat="1" applyFont="1" applyFill="1" applyBorder="1" applyAlignment="1">
      <alignment horizontal="left" vertical="center" wrapText="1"/>
    </xf>
    <xf numFmtId="44" fontId="3" fillId="2" borderId="17" xfId="0" applyNumberFormat="1" applyFont="1" applyFill="1" applyBorder="1" applyAlignment="1">
      <alignment horizontal="left" vertical="center" wrapText="1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  <protection locked="0"/>
    </xf>
    <xf numFmtId="0" fontId="7" fillId="2" borderId="76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3" fontId="3" fillId="0" borderId="46" xfId="1" applyFont="1" applyFill="1" applyBorder="1" applyAlignment="1" applyProtection="1">
      <alignment horizontal="center" vertical="center" wrapText="1"/>
      <protection locked="0"/>
    </xf>
    <xf numFmtId="43" fontId="3" fillId="0" borderId="80" xfId="1" applyFont="1" applyFill="1" applyBorder="1" applyAlignment="1" applyProtection="1">
      <alignment horizontal="center" vertical="center" wrapText="1"/>
      <protection locked="0"/>
    </xf>
    <xf numFmtId="43" fontId="1" fillId="0" borderId="54" xfId="1" applyFont="1" applyFill="1" applyBorder="1" applyAlignment="1" applyProtection="1">
      <alignment horizontal="center" vertical="center" wrapText="1"/>
      <protection locked="0"/>
    </xf>
    <xf numFmtId="43" fontId="1" fillId="0" borderId="47" xfId="1" applyFont="1" applyFill="1" applyBorder="1" applyAlignment="1" applyProtection="1">
      <alignment horizontal="center" vertical="center" wrapText="1"/>
      <protection locked="0"/>
    </xf>
    <xf numFmtId="43" fontId="1" fillId="0" borderId="72" xfId="1" applyFont="1" applyFill="1" applyBorder="1" applyAlignment="1" applyProtection="1">
      <alignment horizontal="center" vertical="center" wrapText="1"/>
      <protection locked="0"/>
    </xf>
    <xf numFmtId="43" fontId="0" fillId="2" borderId="23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43" fontId="12" fillId="0" borderId="58" xfId="1" applyFont="1" applyFill="1" applyBorder="1" applyAlignment="1" applyProtection="1">
      <alignment horizontal="center" vertical="center" wrapText="1"/>
      <protection locked="0"/>
    </xf>
    <xf numFmtId="43" fontId="12" fillId="0" borderId="29" xfId="1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7" fillId="2" borderId="90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43" fontId="0" fillId="2" borderId="7" xfId="0" applyNumberFormat="1" applyFill="1" applyBorder="1" applyAlignment="1">
      <alignment horizontal="right" vertical="center"/>
    </xf>
    <xf numFmtId="43" fontId="0" fillId="2" borderId="2" xfId="0" applyNumberFormat="1" applyFill="1" applyBorder="1" applyAlignment="1">
      <alignment horizontal="right" vertical="center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72" xfId="0" applyFont="1" applyBorder="1" applyAlignment="1" applyProtection="1">
      <alignment horizontal="lef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43" fontId="12" fillId="0" borderId="46" xfId="1" applyFont="1" applyFill="1" applyBorder="1" applyAlignment="1" applyProtection="1">
      <alignment horizontal="center" vertical="center" wrapText="1"/>
      <protection locked="0"/>
    </xf>
    <xf numFmtId="43" fontId="12" fillId="0" borderId="47" xfId="1" applyFont="1" applyFill="1" applyBorder="1" applyAlignment="1" applyProtection="1">
      <alignment horizontal="center" vertical="center" wrapText="1"/>
      <protection locked="0"/>
    </xf>
    <xf numFmtId="43" fontId="12" fillId="0" borderId="80" xfId="1" applyFont="1" applyFill="1" applyBorder="1" applyAlignment="1" applyProtection="1">
      <alignment horizontal="center" vertical="center" wrapText="1"/>
      <protection locked="0"/>
    </xf>
    <xf numFmtId="43" fontId="22" fillId="0" borderId="54" xfId="1" applyFont="1" applyFill="1" applyBorder="1" applyAlignment="1" applyProtection="1">
      <alignment horizontal="center" vertical="center" wrapText="1"/>
      <protection locked="0"/>
    </xf>
    <xf numFmtId="43" fontId="22" fillId="0" borderId="47" xfId="1" applyFont="1" applyFill="1" applyBorder="1" applyAlignment="1" applyProtection="1">
      <alignment horizontal="center" vertical="center" wrapText="1"/>
      <protection locked="0"/>
    </xf>
    <xf numFmtId="43" fontId="22" fillId="0" borderId="72" xfId="1" applyFont="1" applyFill="1" applyBorder="1" applyAlignment="1" applyProtection="1">
      <alignment horizontal="center" vertical="center" wrapText="1"/>
      <protection locked="0"/>
    </xf>
    <xf numFmtId="43" fontId="0" fillId="2" borderId="7" xfId="0" applyNumberFormat="1" applyFill="1" applyBorder="1" applyAlignment="1">
      <alignment horizontal="center" vertical="center"/>
    </xf>
    <xf numFmtId="43" fontId="0" fillId="2" borderId="2" xfId="0" applyNumberForma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50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0" borderId="51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 applyProtection="1">
      <alignment vertical="center" wrapText="1"/>
      <protection locked="0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" fontId="3" fillId="0" borderId="31" xfId="0" applyNumberFormat="1" applyFont="1" applyBorder="1" applyAlignment="1" applyProtection="1">
      <alignment horizontal="left" vertical="center"/>
      <protection locked="0"/>
    </xf>
    <xf numFmtId="4" fontId="3" fillId="0" borderId="32" xfId="0" applyNumberFormat="1" applyFont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4" fontId="0" fillId="0" borderId="40" xfId="0" applyNumberFormat="1" applyBorder="1" applyAlignment="1" applyProtection="1">
      <alignment horizontal="right" vertical="center"/>
      <protection locked="0"/>
    </xf>
    <xf numFmtId="4" fontId="0" fillId="0" borderId="66" xfId="0" applyNumberFormat="1" applyBorder="1" applyAlignment="1" applyProtection="1">
      <alignment horizontal="right" vertical="center"/>
      <protection locked="0"/>
    </xf>
    <xf numFmtId="43" fontId="0" fillId="2" borderId="71" xfId="0" applyNumberFormat="1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3" xfId="0" applyFont="1" applyBorder="1" applyAlignment="1" applyProtection="1">
      <alignment horizontal="right" vertical="center" wrapText="1"/>
      <protection locked="0"/>
    </xf>
    <xf numFmtId="0" fontId="3" fillId="0" borderId="24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43" fontId="0" fillId="2" borderId="65" xfId="0" applyNumberFormat="1" applyFill="1" applyBorder="1" applyAlignment="1">
      <alignment horizontal="center" vertical="center"/>
    </xf>
    <xf numFmtId="43" fontId="3" fillId="0" borderId="73" xfId="1" applyFont="1" applyFill="1" applyBorder="1" applyAlignment="1" applyProtection="1">
      <alignment horizontal="left" vertical="center" wrapText="1"/>
      <protection locked="0"/>
    </xf>
    <xf numFmtId="43" fontId="3" fillId="0" borderId="74" xfId="1" applyFont="1" applyFill="1" applyBorder="1" applyAlignment="1" applyProtection="1">
      <alignment horizontal="left" vertical="center" wrapText="1"/>
      <protection locked="0"/>
    </xf>
    <xf numFmtId="43" fontId="3" fillId="0" borderId="75" xfId="1" applyFont="1" applyFill="1" applyBorder="1" applyAlignment="1" applyProtection="1">
      <alignment horizontal="center" vertical="center" wrapText="1"/>
      <protection locked="0"/>
    </xf>
    <xf numFmtId="43" fontId="3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18" fillId="2" borderId="31" xfId="0" applyFont="1" applyFill="1" applyBorder="1" applyAlignment="1">
      <alignment horizontal="left" vertical="center"/>
    </xf>
    <xf numFmtId="0" fontId="18" fillId="2" borderId="32" xfId="0" applyFont="1" applyFill="1" applyBorder="1" applyAlignment="1">
      <alignment horizontal="left" vertical="center"/>
    </xf>
    <xf numFmtId="43" fontId="3" fillId="0" borderId="55" xfId="1" applyFont="1" applyFill="1" applyBorder="1" applyAlignment="1" applyProtection="1">
      <alignment horizontal="center" vertical="center" wrapText="1"/>
      <protection locked="0"/>
    </xf>
    <xf numFmtId="43" fontId="3" fillId="0" borderId="44" xfId="1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0" fillId="0" borderId="88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vertical="top" wrapText="1"/>
      <protection locked="0"/>
    </xf>
    <xf numFmtId="0" fontId="3" fillId="0" borderId="29" xfId="0" applyFont="1" applyBorder="1" applyAlignment="1" applyProtection="1">
      <alignment vertical="top"/>
      <protection locked="0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center" vertical="center"/>
    </xf>
    <xf numFmtId="44" fontId="3" fillId="2" borderId="68" xfId="0" applyNumberFormat="1" applyFont="1" applyFill="1" applyBorder="1" applyAlignment="1">
      <alignment horizontal="left" vertical="center" wrapText="1"/>
    </xf>
    <xf numFmtId="44" fontId="3" fillId="2" borderId="25" xfId="0" applyNumberFormat="1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10" fillId="2" borderId="19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24" xfId="0" applyFont="1" applyBorder="1" applyAlignment="1" applyProtection="1">
      <alignment horizontal="right" vertical="center"/>
      <protection locked="0"/>
    </xf>
    <xf numFmtId="43" fontId="1" fillId="2" borderId="12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66676</xdr:rowOff>
    </xdr:from>
    <xdr:to>
      <xdr:col>1</xdr:col>
      <xdr:colOff>457200</xdr:colOff>
      <xdr:row>3</xdr:row>
      <xdr:rowOff>15151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52451"/>
          <a:ext cx="342900" cy="332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256"/>
  <sheetViews>
    <sheetView showGridLines="0" tabSelected="1" topLeftCell="A112" zoomScale="80" zoomScaleNormal="80" zoomScaleSheetLayoutView="80" workbookViewId="0">
      <selection activeCell="B133" sqref="B133:T133"/>
    </sheetView>
  </sheetViews>
  <sheetFormatPr defaultColWidth="9.140625" defaultRowHeight="20.100000000000001" customHeight="1" x14ac:dyDescent="0.25"/>
  <cols>
    <col min="1" max="1" width="4.5703125" customWidth="1"/>
    <col min="2" max="4" width="8.7109375" customWidth="1"/>
    <col min="5" max="5" width="4.7109375" customWidth="1"/>
    <col min="6" max="8" width="8.7109375" customWidth="1"/>
    <col min="9" max="9" width="16.5703125" customWidth="1"/>
    <col min="10" max="14" width="10.7109375" customWidth="1"/>
    <col min="15" max="16" width="12.7109375" customWidth="1"/>
    <col min="17" max="19" width="10.7109375" customWidth="1"/>
    <col min="20" max="20" width="11.85546875" bestFit="1" customWidth="1"/>
    <col min="21" max="21" width="3.5703125" customWidth="1"/>
    <col min="24" max="24" width="19.5703125" customWidth="1"/>
  </cols>
  <sheetData>
    <row r="1" spans="2:23" ht="21" customHeight="1" thickBot="1" x14ac:dyDescent="0.3">
      <c r="B1" s="317" t="s">
        <v>0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9"/>
    </row>
    <row r="2" spans="2:23" ht="15" customHeight="1" x14ac:dyDescent="0.25">
      <c r="B2" s="416"/>
      <c r="C2" s="333" t="s">
        <v>1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5"/>
    </row>
    <row r="3" spans="2:23" ht="15" customHeight="1" thickBot="1" x14ac:dyDescent="0.3">
      <c r="B3" s="417"/>
      <c r="C3" s="336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8"/>
    </row>
    <row r="4" spans="2:23" ht="15" customHeight="1" x14ac:dyDescent="0.25">
      <c r="B4" s="339" t="s">
        <v>2</v>
      </c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1"/>
    </row>
    <row r="5" spans="2:23" ht="15" customHeight="1" thickBot="1" x14ac:dyDescent="0.3">
      <c r="B5" s="345" t="s">
        <v>3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346"/>
    </row>
    <row r="6" spans="2:23" ht="15" customHeight="1" x14ac:dyDescent="0.25">
      <c r="B6" s="131" t="s">
        <v>4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3"/>
    </row>
    <row r="7" spans="2:23" ht="24" customHeight="1" x14ac:dyDescent="0.25">
      <c r="B7" s="455" t="s">
        <v>5</v>
      </c>
      <c r="C7" s="456"/>
      <c r="D7" s="456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457"/>
    </row>
    <row r="8" spans="2:23" ht="51" customHeight="1" x14ac:dyDescent="0.25">
      <c r="B8" s="489" t="s">
        <v>6</v>
      </c>
      <c r="C8" s="490"/>
      <c r="D8" s="490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2"/>
    </row>
    <row r="9" spans="2:23" ht="38.25" customHeight="1" x14ac:dyDescent="0.25">
      <c r="B9" s="487" t="s">
        <v>7</v>
      </c>
      <c r="C9" s="488"/>
      <c r="D9" s="488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2"/>
    </row>
    <row r="10" spans="2:23" ht="26.25" customHeight="1" thickBot="1" x14ac:dyDescent="0.3">
      <c r="B10" s="453" t="s">
        <v>8</v>
      </c>
      <c r="C10" s="454"/>
      <c r="D10" s="454"/>
      <c r="E10" s="451" t="s">
        <v>9</v>
      </c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2"/>
    </row>
    <row r="11" spans="2:23" ht="33.75" customHeight="1" thickBot="1" x14ac:dyDescent="0.3">
      <c r="B11" s="116" t="s">
        <v>10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8"/>
    </row>
    <row r="12" spans="2:23" ht="15" customHeight="1" thickBot="1" x14ac:dyDescent="0.3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spans="2:23" ht="15" customHeight="1" x14ac:dyDescent="0.25">
      <c r="B13" s="131" t="s">
        <v>11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3"/>
      <c r="R13" s="119" t="s">
        <v>12</v>
      </c>
      <c r="S13" s="120"/>
      <c r="T13" s="121"/>
    </row>
    <row r="14" spans="2:23" ht="42" customHeight="1" x14ac:dyDescent="0.25">
      <c r="B14" s="400" t="s">
        <v>13</v>
      </c>
      <c r="C14" s="401"/>
      <c r="D14" s="401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406"/>
      <c r="R14" s="122"/>
      <c r="S14" s="123"/>
      <c r="T14" s="124"/>
    </row>
    <row r="15" spans="2:23" ht="24.75" customHeight="1" thickBot="1" x14ac:dyDescent="0.3">
      <c r="B15" s="458" t="s">
        <v>14</v>
      </c>
      <c r="C15" s="459"/>
      <c r="D15" s="459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9"/>
      <c r="R15" s="125"/>
      <c r="S15" s="126"/>
      <c r="T15" s="127"/>
    </row>
    <row r="16" spans="2:23" ht="15" customHeight="1" thickBot="1" x14ac:dyDescent="0.3"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3"/>
      <c r="S16" s="53"/>
      <c r="T16" s="53"/>
      <c r="W16" s="8"/>
    </row>
    <row r="17" spans="2:21" ht="15" customHeight="1" x14ac:dyDescent="0.25">
      <c r="B17" s="131" t="s">
        <v>15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3"/>
    </row>
    <row r="18" spans="2:21" ht="15" customHeight="1" x14ac:dyDescent="0.25">
      <c r="B18" s="400" t="s">
        <v>16</v>
      </c>
      <c r="C18" s="401"/>
      <c r="D18" s="401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406"/>
    </row>
    <row r="19" spans="2:21" ht="15" customHeight="1" x14ac:dyDescent="0.25">
      <c r="B19" s="402" t="s">
        <v>17</v>
      </c>
      <c r="C19" s="403"/>
      <c r="D19" s="403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407"/>
    </row>
    <row r="20" spans="2:21" ht="15" customHeight="1" x14ac:dyDescent="0.25">
      <c r="B20" s="404" t="s">
        <v>18</v>
      </c>
      <c r="C20" s="405"/>
      <c r="D20" s="405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9"/>
    </row>
    <row r="21" spans="2:21" ht="15" customHeight="1" thickBot="1" x14ac:dyDescent="0.3">
      <c r="B21" s="467" t="s">
        <v>19</v>
      </c>
      <c r="C21" s="468"/>
      <c r="D21" s="468"/>
      <c r="E21" s="469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70"/>
    </row>
    <row r="22" spans="2:21" ht="15" customHeight="1" thickBot="1" x14ac:dyDescent="0.3"/>
    <row r="23" spans="2:21" ht="15" customHeight="1" x14ac:dyDescent="0.25">
      <c r="B23" s="165" t="s">
        <v>20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7"/>
    </row>
    <row r="24" spans="2:21" ht="60.75" customHeight="1" thickBot="1" x14ac:dyDescent="0.3">
      <c r="B24" s="128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</row>
    <row r="25" spans="2:21" ht="15" customHeight="1" thickBot="1" x14ac:dyDescent="0.3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2:21" ht="15" customHeight="1" x14ac:dyDescent="0.25">
      <c r="B26" s="131" t="s">
        <v>21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3"/>
    </row>
    <row r="27" spans="2:21" ht="15" customHeight="1" x14ac:dyDescent="0.25">
      <c r="B27" s="21" t="s">
        <v>22</v>
      </c>
      <c r="C27" s="140">
        <f>S118</f>
        <v>0</v>
      </c>
      <c r="D27" s="140"/>
      <c r="E27" s="34"/>
      <c r="F27" s="71" t="s">
        <v>23</v>
      </c>
      <c r="G27" s="71"/>
      <c r="H27" s="71"/>
      <c r="I27" s="71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5"/>
    </row>
    <row r="28" spans="2:21" ht="15" customHeight="1" x14ac:dyDescent="0.25">
      <c r="B28" s="69" t="s">
        <v>24</v>
      </c>
      <c r="C28" s="70"/>
      <c r="D28" s="70"/>
      <c r="E28" s="70"/>
      <c r="F28" s="70"/>
      <c r="G28" s="70"/>
      <c r="H28" s="70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5"/>
    </row>
    <row r="29" spans="2:21" ht="15" customHeight="1" thickBot="1" x14ac:dyDescent="0.3">
      <c r="B29" s="418" t="s">
        <v>25</v>
      </c>
      <c r="C29" s="419"/>
      <c r="D29" s="143"/>
      <c r="E29" s="143"/>
      <c r="F29" s="143"/>
      <c r="G29" s="59"/>
      <c r="H29" s="143"/>
      <c r="I29" s="143"/>
      <c r="J29" s="143"/>
      <c r="K29" s="143"/>
      <c r="L29" s="143"/>
      <c r="M29" s="143"/>
      <c r="N29" s="22"/>
      <c r="O29" s="22"/>
      <c r="P29" s="419" t="s">
        <v>26</v>
      </c>
      <c r="Q29" s="419"/>
      <c r="R29" s="141">
        <f>C27+D29</f>
        <v>0</v>
      </c>
      <c r="S29" s="141"/>
      <c r="T29" s="142"/>
    </row>
    <row r="30" spans="2:21" ht="15" customHeight="1" thickBot="1" x14ac:dyDescent="0.3">
      <c r="B30" s="30"/>
      <c r="C30" s="59"/>
      <c r="D30" s="52"/>
      <c r="E30" s="52"/>
      <c r="F30" s="52"/>
      <c r="G30" s="59"/>
      <c r="H30" s="52"/>
      <c r="I30" s="52"/>
      <c r="J30" s="52"/>
      <c r="K30" s="52"/>
      <c r="L30" s="52"/>
      <c r="M30" s="52"/>
      <c r="N30" s="22"/>
      <c r="O30" s="22"/>
      <c r="P30" s="59"/>
      <c r="Q30" s="59"/>
      <c r="R30" s="59"/>
      <c r="S30" s="59"/>
      <c r="T30" s="59"/>
      <c r="U30" s="31"/>
    </row>
    <row r="31" spans="2:21" ht="31.5" customHeight="1" x14ac:dyDescent="0.25">
      <c r="B31" s="180" t="s">
        <v>27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2"/>
      <c r="U31" s="31"/>
    </row>
    <row r="32" spans="2:21" ht="93" customHeight="1" thickBot="1" x14ac:dyDescent="0.3">
      <c r="B32" s="174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6"/>
    </row>
    <row r="33" spans="2:20" ht="15" customHeight="1" thickBot="1" x14ac:dyDescent="0.3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2:20" ht="15" customHeight="1" x14ac:dyDescent="0.25">
      <c r="B34" s="177" t="s">
        <v>28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9"/>
    </row>
    <row r="35" spans="2:20" ht="124.5" customHeight="1" thickBot="1" x14ac:dyDescent="0.3">
      <c r="B35" s="174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6"/>
    </row>
    <row r="36" spans="2:20" ht="15" customHeight="1" thickBot="1" x14ac:dyDescent="0.3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2:20" ht="15" customHeight="1" x14ac:dyDescent="0.25">
      <c r="B37" s="171" t="s">
        <v>29</v>
      </c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3"/>
    </row>
    <row r="38" spans="2:20" ht="93" customHeight="1" thickBot="1" x14ac:dyDescent="0.3">
      <c r="B38" s="168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70"/>
    </row>
    <row r="39" spans="2:20" ht="15" customHeight="1" thickBot="1" x14ac:dyDescent="0.3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2:20" ht="21.75" customHeight="1" x14ac:dyDescent="0.25">
      <c r="B40" s="144" t="s">
        <v>30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6"/>
    </row>
    <row r="41" spans="2:20" ht="15" customHeight="1" x14ac:dyDescent="0.25">
      <c r="B41" s="183" t="s">
        <v>31</v>
      </c>
      <c r="C41" s="184"/>
      <c r="D41" s="184"/>
      <c r="E41" s="184"/>
      <c r="F41" s="184"/>
      <c r="G41" s="184"/>
      <c r="H41" s="185"/>
      <c r="I41" s="37" t="s">
        <v>32</v>
      </c>
      <c r="J41" s="37" t="s">
        <v>33</v>
      </c>
      <c r="K41" s="37" t="s">
        <v>34</v>
      </c>
      <c r="L41" s="37" t="s">
        <v>35</v>
      </c>
      <c r="M41" s="37" t="s">
        <v>36</v>
      </c>
      <c r="N41" s="37" t="s">
        <v>37</v>
      </c>
      <c r="O41" s="37" t="s">
        <v>38</v>
      </c>
      <c r="P41" s="37" t="s">
        <v>39</v>
      </c>
      <c r="Q41" s="37" t="s">
        <v>40</v>
      </c>
      <c r="R41" s="37" t="s">
        <v>41</v>
      </c>
      <c r="S41" s="37" t="s">
        <v>42</v>
      </c>
      <c r="T41" s="40" t="s">
        <v>43</v>
      </c>
    </row>
    <row r="42" spans="2:20" ht="39" customHeight="1" x14ac:dyDescent="0.25">
      <c r="B42" s="44">
        <v>1</v>
      </c>
      <c r="C42" s="148"/>
      <c r="D42" s="148"/>
      <c r="E42" s="148"/>
      <c r="F42" s="148"/>
      <c r="G42" s="148"/>
      <c r="H42" s="149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7"/>
    </row>
    <row r="43" spans="2:20" ht="36.75" customHeight="1" x14ac:dyDescent="0.25">
      <c r="B43" s="44">
        <v>2</v>
      </c>
      <c r="C43" s="148"/>
      <c r="D43" s="148"/>
      <c r="E43" s="148"/>
      <c r="F43" s="148"/>
      <c r="G43" s="148"/>
      <c r="H43" s="149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7"/>
    </row>
    <row r="44" spans="2:20" ht="34.5" customHeight="1" x14ac:dyDescent="0.25">
      <c r="B44" s="44">
        <v>3</v>
      </c>
      <c r="C44" s="148"/>
      <c r="D44" s="148"/>
      <c r="E44" s="148"/>
      <c r="F44" s="148"/>
      <c r="G44" s="148"/>
      <c r="H44" s="149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</row>
    <row r="45" spans="2:20" ht="29.25" customHeight="1" x14ac:dyDescent="0.25">
      <c r="B45" s="44">
        <v>4</v>
      </c>
      <c r="C45" s="148"/>
      <c r="D45" s="148"/>
      <c r="E45" s="148"/>
      <c r="F45" s="148"/>
      <c r="G45" s="148"/>
      <c r="H45" s="149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7"/>
    </row>
    <row r="46" spans="2:20" ht="30" customHeight="1" x14ac:dyDescent="0.25">
      <c r="B46" s="44">
        <v>5</v>
      </c>
      <c r="C46" s="148"/>
      <c r="D46" s="148"/>
      <c r="E46" s="148"/>
      <c r="F46" s="148"/>
      <c r="G46" s="148"/>
      <c r="H46" s="149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7"/>
    </row>
    <row r="47" spans="2:20" ht="37.5" customHeight="1" thickBot="1" x14ac:dyDescent="0.3">
      <c r="B47" s="45">
        <v>6</v>
      </c>
      <c r="C47" s="150"/>
      <c r="D47" s="150"/>
      <c r="E47" s="150"/>
      <c r="F47" s="150"/>
      <c r="G47" s="150"/>
      <c r="H47" s="151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7"/>
    </row>
    <row r="48" spans="2:20" ht="15" customHeight="1" thickBot="1" x14ac:dyDescent="0.3">
      <c r="B48" s="26"/>
      <c r="C48" s="26"/>
      <c r="D48" s="26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2:20" ht="20.25" customHeight="1" x14ac:dyDescent="0.25">
      <c r="B49" s="162" t="s">
        <v>44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4"/>
    </row>
    <row r="50" spans="2:20" ht="30.75" customHeight="1" thickBot="1" x14ac:dyDescent="0.3">
      <c r="B50" s="186" t="s">
        <v>45</v>
      </c>
      <c r="C50" s="187"/>
      <c r="D50" s="187"/>
      <c r="E50" s="187"/>
      <c r="F50" s="188" t="s">
        <v>46</v>
      </c>
      <c r="G50" s="187"/>
      <c r="H50" s="189"/>
      <c r="I50" s="37" t="s">
        <v>32</v>
      </c>
      <c r="J50" s="37" t="s">
        <v>33</v>
      </c>
      <c r="K50" s="37" t="s">
        <v>34</v>
      </c>
      <c r="L50" s="37" t="s">
        <v>35</v>
      </c>
      <c r="M50" s="37" t="s">
        <v>36</v>
      </c>
      <c r="N50" s="37" t="s">
        <v>37</v>
      </c>
      <c r="O50" s="37" t="s">
        <v>38</v>
      </c>
      <c r="P50" s="37" t="s">
        <v>39</v>
      </c>
      <c r="Q50" s="37" t="s">
        <v>40</v>
      </c>
      <c r="R50" s="37" t="s">
        <v>41</v>
      </c>
      <c r="S50" s="37" t="s">
        <v>42</v>
      </c>
      <c r="T50" s="40" t="s">
        <v>43</v>
      </c>
    </row>
    <row r="51" spans="2:20" ht="15.75" customHeight="1" x14ac:dyDescent="0.25">
      <c r="B51" s="88" t="s">
        <v>47</v>
      </c>
      <c r="C51" s="89"/>
      <c r="D51" s="152">
        <f>C42</f>
        <v>0</v>
      </c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3"/>
    </row>
    <row r="52" spans="2:20" ht="18.75" customHeight="1" x14ac:dyDescent="0.25">
      <c r="B52" s="84"/>
      <c r="C52" s="76"/>
      <c r="D52" s="76"/>
      <c r="E52" s="77"/>
      <c r="F52" s="75"/>
      <c r="G52" s="76"/>
      <c r="H52" s="77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3"/>
    </row>
    <row r="53" spans="2:20" ht="15" customHeight="1" x14ac:dyDescent="0.25">
      <c r="B53" s="78"/>
      <c r="C53" s="79"/>
      <c r="D53" s="79"/>
      <c r="E53" s="80"/>
      <c r="F53" s="75"/>
      <c r="G53" s="76"/>
      <c r="H53" s="77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3"/>
    </row>
    <row r="54" spans="2:20" ht="15" customHeight="1" thickBot="1" x14ac:dyDescent="0.3">
      <c r="B54" s="72"/>
      <c r="C54" s="73"/>
      <c r="D54" s="73"/>
      <c r="E54" s="74"/>
      <c r="F54" s="85"/>
      <c r="G54" s="86"/>
      <c r="H54" s="87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6"/>
    </row>
    <row r="55" spans="2:20" ht="15" customHeight="1" x14ac:dyDescent="0.25">
      <c r="B55" s="88" t="s">
        <v>48</v>
      </c>
      <c r="C55" s="89"/>
      <c r="D55" s="90">
        <f>C43</f>
        <v>0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1"/>
    </row>
    <row r="56" spans="2:20" ht="15" customHeight="1" x14ac:dyDescent="0.25">
      <c r="B56" s="84"/>
      <c r="C56" s="76"/>
      <c r="D56" s="76"/>
      <c r="E56" s="77"/>
      <c r="F56" s="75"/>
      <c r="G56" s="76"/>
      <c r="H56" s="77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3"/>
    </row>
    <row r="57" spans="2:20" ht="15" customHeight="1" x14ac:dyDescent="0.25">
      <c r="B57" s="78"/>
      <c r="C57" s="79"/>
      <c r="D57" s="79"/>
      <c r="E57" s="80"/>
      <c r="F57" s="75"/>
      <c r="G57" s="76"/>
      <c r="H57" s="77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3"/>
    </row>
    <row r="58" spans="2:20" ht="15" customHeight="1" thickBot="1" x14ac:dyDescent="0.3">
      <c r="B58" s="134"/>
      <c r="C58" s="135"/>
      <c r="D58" s="135"/>
      <c r="E58" s="136"/>
      <c r="F58" s="137"/>
      <c r="G58" s="138"/>
      <c r="H58" s="139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6"/>
    </row>
    <row r="59" spans="2:20" ht="13.5" customHeight="1" x14ac:dyDescent="0.25">
      <c r="B59" s="88" t="s">
        <v>49</v>
      </c>
      <c r="C59" s="89"/>
      <c r="D59" s="152">
        <f>C44</f>
        <v>0</v>
      </c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3"/>
    </row>
    <row r="60" spans="2:20" ht="15" customHeight="1" x14ac:dyDescent="0.25">
      <c r="B60" s="84"/>
      <c r="C60" s="76"/>
      <c r="D60" s="76"/>
      <c r="E60" s="77"/>
      <c r="F60" s="75"/>
      <c r="G60" s="76"/>
      <c r="H60" s="77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3"/>
    </row>
    <row r="61" spans="2:20" ht="15" customHeight="1" x14ac:dyDescent="0.25">
      <c r="B61" s="78"/>
      <c r="C61" s="79"/>
      <c r="D61" s="79"/>
      <c r="E61" s="80"/>
      <c r="F61" s="75"/>
      <c r="G61" s="76"/>
      <c r="H61" s="77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3"/>
    </row>
    <row r="62" spans="2:20" ht="15" customHeight="1" thickBot="1" x14ac:dyDescent="0.3">
      <c r="B62" s="134"/>
      <c r="C62" s="135"/>
      <c r="D62" s="135"/>
      <c r="E62" s="136"/>
      <c r="F62" s="137"/>
      <c r="G62" s="138"/>
      <c r="H62" s="139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6"/>
    </row>
    <row r="63" spans="2:20" ht="15" customHeight="1" x14ac:dyDescent="0.25">
      <c r="B63" s="88" t="s">
        <v>50</v>
      </c>
      <c r="C63" s="89"/>
      <c r="D63" s="152">
        <f>C45</f>
        <v>0</v>
      </c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3"/>
    </row>
    <row r="64" spans="2:20" ht="15" customHeight="1" x14ac:dyDescent="0.25">
      <c r="B64" s="84"/>
      <c r="C64" s="76"/>
      <c r="D64" s="76"/>
      <c r="E64" s="77"/>
      <c r="F64" s="75"/>
      <c r="G64" s="76"/>
      <c r="H64" s="77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3"/>
    </row>
    <row r="65" spans="2:20" ht="15" customHeight="1" x14ac:dyDescent="0.25">
      <c r="B65" s="78"/>
      <c r="C65" s="79"/>
      <c r="D65" s="79"/>
      <c r="E65" s="80"/>
      <c r="F65" s="75"/>
      <c r="G65" s="76"/>
      <c r="H65" s="77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3"/>
    </row>
    <row r="66" spans="2:20" ht="15" customHeight="1" thickBot="1" x14ac:dyDescent="0.3">
      <c r="B66" s="134"/>
      <c r="C66" s="135"/>
      <c r="D66" s="135"/>
      <c r="E66" s="136"/>
      <c r="F66" s="137"/>
      <c r="G66" s="138"/>
      <c r="H66" s="139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6"/>
    </row>
    <row r="67" spans="2:20" ht="15" customHeight="1" x14ac:dyDescent="0.25">
      <c r="B67" s="88" t="s">
        <v>51</v>
      </c>
      <c r="C67" s="89"/>
      <c r="D67" s="90">
        <f>C46</f>
        <v>0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1"/>
    </row>
    <row r="68" spans="2:20" ht="15" customHeight="1" x14ac:dyDescent="0.25">
      <c r="B68" s="84"/>
      <c r="C68" s="76"/>
      <c r="D68" s="76"/>
      <c r="E68" s="77"/>
      <c r="F68" s="75"/>
      <c r="G68" s="76"/>
      <c r="H68" s="77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3"/>
    </row>
    <row r="69" spans="2:20" ht="15" customHeight="1" x14ac:dyDescent="0.25">
      <c r="B69" s="78"/>
      <c r="C69" s="79"/>
      <c r="D69" s="79"/>
      <c r="E69" s="80"/>
      <c r="F69" s="75"/>
      <c r="G69" s="76"/>
      <c r="H69" s="77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3"/>
    </row>
    <row r="70" spans="2:20" ht="15" customHeight="1" thickBot="1" x14ac:dyDescent="0.3">
      <c r="B70" s="72"/>
      <c r="C70" s="73"/>
      <c r="D70" s="73"/>
      <c r="E70" s="74"/>
      <c r="F70" s="85"/>
      <c r="G70" s="86"/>
      <c r="H70" s="8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8"/>
    </row>
    <row r="71" spans="2:20" ht="15" customHeight="1" x14ac:dyDescent="0.25">
      <c r="B71" s="88" t="s">
        <v>52</v>
      </c>
      <c r="C71" s="89"/>
      <c r="D71" s="90">
        <f>C47</f>
        <v>0</v>
      </c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1"/>
    </row>
    <row r="72" spans="2:20" ht="15" customHeight="1" x14ac:dyDescent="0.25">
      <c r="B72" s="84"/>
      <c r="C72" s="76"/>
      <c r="D72" s="76"/>
      <c r="E72" s="77"/>
      <c r="F72" s="75"/>
      <c r="G72" s="76"/>
      <c r="H72" s="77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3"/>
    </row>
    <row r="73" spans="2:20" ht="15" customHeight="1" x14ac:dyDescent="0.25">
      <c r="B73" s="78"/>
      <c r="C73" s="79"/>
      <c r="D73" s="79"/>
      <c r="E73" s="80"/>
      <c r="F73" s="75"/>
      <c r="G73" s="76"/>
      <c r="H73" s="77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3"/>
    </row>
    <row r="74" spans="2:20" ht="15" customHeight="1" thickBot="1" x14ac:dyDescent="0.3">
      <c r="B74" s="72"/>
      <c r="C74" s="73"/>
      <c r="D74" s="73"/>
      <c r="E74" s="74"/>
      <c r="F74" s="85"/>
      <c r="G74" s="86"/>
      <c r="H74" s="8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8"/>
    </row>
    <row r="75" spans="2:20" ht="15" customHeight="1" thickBot="1" x14ac:dyDescent="0.3">
      <c r="B75" s="18"/>
      <c r="C75" s="18"/>
      <c r="D75" s="18"/>
      <c r="E75" s="28"/>
      <c r="F75" s="28"/>
      <c r="G75" s="28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2:20" ht="15" customHeight="1" x14ac:dyDescent="0.25">
      <c r="B76" s="157" t="s">
        <v>53</v>
      </c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9"/>
    </row>
    <row r="77" spans="2:20" ht="55.5" customHeight="1" thickBot="1" x14ac:dyDescent="0.3">
      <c r="B77" s="128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1"/>
    </row>
    <row r="78" spans="2:20" ht="15" customHeight="1" x14ac:dyDescent="0.25"/>
    <row r="79" spans="2:20" ht="15" customHeight="1" x14ac:dyDescent="0.25">
      <c r="B79" s="197" t="s">
        <v>54</v>
      </c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</row>
    <row r="80" spans="2:20" ht="15" customHeight="1" thickBot="1" x14ac:dyDescent="0.3"/>
    <row r="81" spans="2:22" ht="15" customHeight="1" x14ac:dyDescent="0.25">
      <c r="B81" s="190" t="s">
        <v>55</v>
      </c>
      <c r="C81" s="191"/>
      <c r="D81" s="191"/>
      <c r="E81" s="191"/>
      <c r="F81" s="191"/>
      <c r="G81" s="111"/>
      <c r="H81" s="110" t="s">
        <v>56</v>
      </c>
      <c r="I81" s="111"/>
      <c r="J81" s="98" t="s">
        <v>57</v>
      </c>
      <c r="K81" s="100"/>
      <c r="L81" s="329" t="s">
        <v>58</v>
      </c>
      <c r="M81" s="329"/>
      <c r="N81" s="329"/>
      <c r="O81" s="98" t="s">
        <v>59</v>
      </c>
      <c r="P81" s="99"/>
      <c r="Q81" s="100"/>
      <c r="R81" s="347" t="s">
        <v>60</v>
      </c>
      <c r="S81" s="348"/>
      <c r="T81" s="198" t="s">
        <v>61</v>
      </c>
    </row>
    <row r="82" spans="2:22" ht="15" customHeight="1" x14ac:dyDescent="0.25">
      <c r="B82" s="192"/>
      <c r="C82" s="193"/>
      <c r="D82" s="193"/>
      <c r="E82" s="193"/>
      <c r="F82" s="193"/>
      <c r="G82" s="113"/>
      <c r="H82" s="112"/>
      <c r="I82" s="113"/>
      <c r="J82" s="101"/>
      <c r="K82" s="103"/>
      <c r="L82" s="330"/>
      <c r="M82" s="330"/>
      <c r="N82" s="330"/>
      <c r="O82" s="101"/>
      <c r="P82" s="102"/>
      <c r="Q82" s="103"/>
      <c r="R82" s="349"/>
      <c r="S82" s="350"/>
      <c r="T82" s="199"/>
      <c r="V82" s="2"/>
    </row>
    <row r="83" spans="2:22" ht="15" customHeight="1" x14ac:dyDescent="0.25">
      <c r="B83" s="194"/>
      <c r="C83" s="195"/>
      <c r="D83" s="195"/>
      <c r="E83" s="195"/>
      <c r="F83" s="195"/>
      <c r="G83" s="115"/>
      <c r="H83" s="114"/>
      <c r="I83" s="115"/>
      <c r="J83" s="104"/>
      <c r="K83" s="106"/>
      <c r="L83" s="330"/>
      <c r="M83" s="330"/>
      <c r="N83" s="330"/>
      <c r="O83" s="104"/>
      <c r="P83" s="105"/>
      <c r="Q83" s="106"/>
      <c r="R83" s="351"/>
      <c r="S83" s="352"/>
      <c r="T83" s="199"/>
    </row>
    <row r="84" spans="2:22" ht="15" customHeight="1" x14ac:dyDescent="0.25">
      <c r="B84" s="196"/>
      <c r="C84" s="147"/>
      <c r="D84" s="147"/>
      <c r="E84" s="147"/>
      <c r="F84" s="147"/>
      <c r="G84" s="108"/>
      <c r="H84" s="94"/>
      <c r="I84" s="95"/>
      <c r="J84" s="107"/>
      <c r="K84" s="108"/>
      <c r="L84" s="93"/>
      <c r="M84" s="93"/>
      <c r="N84" s="93"/>
      <c r="O84" s="107" t="s">
        <v>62</v>
      </c>
      <c r="P84" s="147"/>
      <c r="Q84" s="108"/>
      <c r="R84" s="107"/>
      <c r="S84" s="108"/>
      <c r="T84" s="9"/>
    </row>
    <row r="85" spans="2:22" ht="15" customHeight="1" x14ac:dyDescent="0.25">
      <c r="B85" s="81"/>
      <c r="C85" s="82"/>
      <c r="D85" s="82"/>
      <c r="E85" s="82"/>
      <c r="F85" s="82"/>
      <c r="G85" s="83"/>
      <c r="H85" s="96"/>
      <c r="I85" s="97"/>
      <c r="J85" s="96"/>
      <c r="K85" s="109"/>
      <c r="L85" s="471"/>
      <c r="M85" s="471"/>
      <c r="N85" s="471"/>
      <c r="O85" s="92" t="s">
        <v>62</v>
      </c>
      <c r="P85" s="82"/>
      <c r="Q85" s="83"/>
      <c r="R85" s="92"/>
      <c r="S85" s="83"/>
      <c r="T85" s="33"/>
    </row>
    <row r="86" spans="2:22" ht="15" customHeight="1" x14ac:dyDescent="0.25">
      <c r="B86" s="272" t="s">
        <v>55</v>
      </c>
      <c r="C86" s="273"/>
      <c r="D86" s="273"/>
      <c r="E86" s="273"/>
      <c r="F86" s="273"/>
      <c r="G86" s="274"/>
      <c r="H86" s="484" t="s">
        <v>56</v>
      </c>
      <c r="I86" s="274"/>
      <c r="J86" s="474" t="s">
        <v>63</v>
      </c>
      <c r="K86" s="476"/>
      <c r="L86" s="474" t="s">
        <v>64</v>
      </c>
      <c r="M86" s="475"/>
      <c r="N86" s="476"/>
      <c r="O86" s="474" t="s">
        <v>59</v>
      </c>
      <c r="P86" s="475"/>
      <c r="Q86" s="476"/>
      <c r="R86" s="472" t="s">
        <v>60</v>
      </c>
      <c r="S86" s="473"/>
      <c r="T86" s="200" t="s">
        <v>65</v>
      </c>
    </row>
    <row r="87" spans="2:22" ht="15" customHeight="1" x14ac:dyDescent="0.25">
      <c r="B87" s="192"/>
      <c r="C87" s="193"/>
      <c r="D87" s="193"/>
      <c r="E87" s="193"/>
      <c r="F87" s="193"/>
      <c r="G87" s="113"/>
      <c r="H87" s="112"/>
      <c r="I87" s="113"/>
      <c r="J87" s="101"/>
      <c r="K87" s="103"/>
      <c r="L87" s="101"/>
      <c r="M87" s="102"/>
      <c r="N87" s="103"/>
      <c r="O87" s="101"/>
      <c r="P87" s="102"/>
      <c r="Q87" s="103"/>
      <c r="R87" s="349"/>
      <c r="S87" s="350"/>
      <c r="T87" s="199"/>
    </row>
    <row r="88" spans="2:22" ht="15" customHeight="1" x14ac:dyDescent="0.25">
      <c r="B88" s="194"/>
      <c r="C88" s="195"/>
      <c r="D88" s="195"/>
      <c r="E88" s="195"/>
      <c r="F88" s="195"/>
      <c r="G88" s="115"/>
      <c r="H88" s="114"/>
      <c r="I88" s="115"/>
      <c r="J88" s="104"/>
      <c r="K88" s="106"/>
      <c r="L88" s="104"/>
      <c r="M88" s="105"/>
      <c r="N88" s="106"/>
      <c r="O88" s="104"/>
      <c r="P88" s="105"/>
      <c r="Q88" s="106"/>
      <c r="R88" s="351"/>
      <c r="S88" s="352"/>
      <c r="T88" s="199"/>
    </row>
    <row r="89" spans="2:22" ht="15" customHeight="1" x14ac:dyDescent="0.25">
      <c r="B89" s="196"/>
      <c r="C89" s="147"/>
      <c r="D89" s="147"/>
      <c r="E89" s="147"/>
      <c r="F89" s="147"/>
      <c r="G89" s="108"/>
      <c r="H89" s="107"/>
      <c r="I89" s="147"/>
      <c r="J89" s="107"/>
      <c r="K89" s="108"/>
      <c r="L89" s="107"/>
      <c r="M89" s="147"/>
      <c r="N89" s="108"/>
      <c r="O89" s="107" t="s">
        <v>62</v>
      </c>
      <c r="P89" s="147"/>
      <c r="Q89" s="108"/>
      <c r="R89" s="107"/>
      <c r="S89" s="108"/>
      <c r="T89" s="9"/>
    </row>
    <row r="90" spans="2:22" ht="15" customHeight="1" thickBot="1" x14ac:dyDescent="0.3">
      <c r="B90" s="269"/>
      <c r="C90" s="270"/>
      <c r="D90" s="270"/>
      <c r="E90" s="270"/>
      <c r="F90" s="270"/>
      <c r="G90" s="271"/>
      <c r="H90" s="477"/>
      <c r="I90" s="299"/>
      <c r="J90" s="477"/>
      <c r="K90" s="300"/>
      <c r="L90" s="275"/>
      <c r="M90" s="270"/>
      <c r="N90" s="271"/>
      <c r="O90" s="275" t="s">
        <v>62</v>
      </c>
      <c r="P90" s="270"/>
      <c r="Q90" s="271"/>
      <c r="R90" s="275"/>
      <c r="S90" s="271"/>
      <c r="T90" s="32"/>
    </row>
    <row r="91" spans="2:22" ht="49.5" customHeight="1" x14ac:dyDescent="0.25">
      <c r="B91" s="478" t="s">
        <v>66</v>
      </c>
      <c r="C91" s="479"/>
      <c r="D91" s="479"/>
      <c r="E91" s="479"/>
      <c r="F91" s="479"/>
      <c r="G91" s="479"/>
      <c r="H91" s="479"/>
      <c r="I91" s="479"/>
      <c r="J91" s="479"/>
      <c r="K91" s="479"/>
      <c r="L91" s="479"/>
      <c r="M91" s="479"/>
      <c r="N91" s="479"/>
      <c r="O91" s="479"/>
      <c r="P91" s="479"/>
      <c r="Q91" s="479"/>
      <c r="R91" s="479"/>
      <c r="S91" s="479"/>
      <c r="T91" s="479"/>
    </row>
    <row r="92" spans="2:22" ht="15" customHeight="1" x14ac:dyDescent="0.25">
      <c r="B92" s="197" t="s">
        <v>67</v>
      </c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</row>
    <row r="93" spans="2:22" ht="15" customHeight="1" thickBot="1" x14ac:dyDescent="0.3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4"/>
      <c r="O93" s="24"/>
      <c r="P93" s="24"/>
      <c r="Q93" s="24"/>
      <c r="R93" s="24"/>
      <c r="S93" s="25"/>
      <c r="T93" s="25"/>
    </row>
    <row r="94" spans="2:22" ht="15" customHeight="1" x14ac:dyDescent="0.25">
      <c r="B94" s="480" t="s">
        <v>68</v>
      </c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64"/>
      <c r="R94" s="64"/>
      <c r="S94" s="493"/>
      <c r="T94" s="494"/>
    </row>
    <row r="95" spans="2:22" ht="15" customHeight="1" x14ac:dyDescent="0.25">
      <c r="B95" s="482" t="s">
        <v>69</v>
      </c>
      <c r="C95" s="483"/>
      <c r="D95" s="483"/>
      <c r="E95" s="483"/>
      <c r="F95" s="483"/>
      <c r="G95" s="483"/>
      <c r="H95" s="483"/>
      <c r="I95" s="483"/>
      <c r="J95" s="483"/>
      <c r="K95" s="483"/>
      <c r="L95" s="483"/>
      <c r="M95" s="483"/>
      <c r="N95" s="483"/>
      <c r="O95" s="483"/>
      <c r="P95" s="483"/>
      <c r="Q95" s="62"/>
      <c r="R95" s="62"/>
      <c r="S95" s="342">
        <f>S118</f>
        <v>0</v>
      </c>
      <c r="T95" s="343"/>
    </row>
    <row r="96" spans="2:22" ht="15" customHeight="1" x14ac:dyDescent="0.25">
      <c r="B96" s="283" t="s">
        <v>70</v>
      </c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62"/>
      <c r="R96" s="62"/>
      <c r="S96" s="342">
        <f>S124</f>
        <v>0</v>
      </c>
      <c r="T96" s="343"/>
    </row>
    <row r="97" spans="2:20" ht="15" customHeight="1" x14ac:dyDescent="0.25">
      <c r="B97" s="283" t="s">
        <v>71</v>
      </c>
      <c r="C97" s="284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62"/>
      <c r="R97" s="62"/>
      <c r="S97" s="342">
        <f>S130</f>
        <v>0</v>
      </c>
      <c r="T97" s="343"/>
    </row>
    <row r="98" spans="2:20" ht="15" customHeight="1" x14ac:dyDescent="0.25">
      <c r="B98" s="283" t="s">
        <v>72</v>
      </c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62"/>
      <c r="R98" s="62"/>
      <c r="S98" s="342">
        <f>S137</f>
        <v>0</v>
      </c>
      <c r="T98" s="343"/>
    </row>
    <row r="99" spans="2:20" ht="15" customHeight="1" x14ac:dyDescent="0.25">
      <c r="B99" s="283" t="s">
        <v>73</v>
      </c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62"/>
      <c r="R99" s="62"/>
      <c r="S99" s="342">
        <f>S146</f>
        <v>0</v>
      </c>
      <c r="T99" s="343"/>
    </row>
    <row r="100" spans="2:20" ht="15" customHeight="1" x14ac:dyDescent="0.25">
      <c r="B100" s="283" t="s">
        <v>74</v>
      </c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62"/>
      <c r="R100" s="62"/>
      <c r="S100" s="342">
        <f>S152</f>
        <v>0</v>
      </c>
      <c r="T100" s="343"/>
    </row>
    <row r="101" spans="2:20" ht="15" customHeight="1" x14ac:dyDescent="0.25">
      <c r="B101" s="283" t="s">
        <v>75</v>
      </c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62"/>
      <c r="R101" s="62"/>
      <c r="S101" s="342">
        <f>S158</f>
        <v>0</v>
      </c>
      <c r="T101" s="343"/>
    </row>
    <row r="102" spans="2:20" ht="15" customHeight="1" x14ac:dyDescent="0.25">
      <c r="B102" s="283" t="s">
        <v>76</v>
      </c>
      <c r="C102" s="284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62"/>
      <c r="R102" s="62"/>
      <c r="S102" s="342">
        <f>S166</f>
        <v>0</v>
      </c>
      <c r="T102" s="343"/>
    </row>
    <row r="103" spans="2:20" ht="15" customHeight="1" x14ac:dyDescent="0.25">
      <c r="B103" s="283" t="s">
        <v>77</v>
      </c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62"/>
      <c r="R103" s="62"/>
      <c r="S103" s="342">
        <f>S175</f>
        <v>0</v>
      </c>
      <c r="T103" s="343"/>
    </row>
    <row r="104" spans="2:20" ht="15" customHeight="1" x14ac:dyDescent="0.25">
      <c r="B104" s="283" t="s">
        <v>78</v>
      </c>
      <c r="C104" s="284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62"/>
      <c r="R104" s="62"/>
      <c r="S104" s="342">
        <f>S181</f>
        <v>0</v>
      </c>
      <c r="T104" s="343"/>
    </row>
    <row r="105" spans="2:20" ht="15" customHeight="1" x14ac:dyDescent="0.25">
      <c r="B105" s="283" t="s">
        <v>79</v>
      </c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62"/>
      <c r="R105" s="62"/>
      <c r="S105" s="342">
        <f>S193</f>
        <v>0</v>
      </c>
      <c r="T105" s="343"/>
    </row>
    <row r="106" spans="2:20" ht="15" customHeight="1" x14ac:dyDescent="0.25">
      <c r="B106" s="283" t="s">
        <v>80</v>
      </c>
      <c r="C106" s="284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62"/>
      <c r="R106" s="62"/>
      <c r="S106" s="342">
        <f>S199</f>
        <v>0</v>
      </c>
      <c r="T106" s="343"/>
    </row>
    <row r="107" spans="2:20" ht="15" customHeight="1" thickBot="1" x14ac:dyDescent="0.3">
      <c r="B107" s="283" t="s">
        <v>81</v>
      </c>
      <c r="C107" s="284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62"/>
      <c r="R107" s="62"/>
      <c r="S107" s="342">
        <f>S214</f>
        <v>0</v>
      </c>
      <c r="T107" s="343"/>
    </row>
    <row r="108" spans="2:20" ht="15" customHeight="1" thickBot="1" x14ac:dyDescent="0.3">
      <c r="B108" s="495" t="s">
        <v>82</v>
      </c>
      <c r="C108" s="496"/>
      <c r="D108" s="496"/>
      <c r="E108" s="496"/>
      <c r="F108" s="496"/>
      <c r="G108" s="496"/>
      <c r="H108" s="496"/>
      <c r="I108" s="496"/>
      <c r="J108" s="496"/>
      <c r="K108" s="496"/>
      <c r="L108" s="496"/>
      <c r="M108" s="496"/>
      <c r="N108" s="496"/>
      <c r="O108" s="496"/>
      <c r="P108" s="496"/>
      <c r="Q108" s="65"/>
      <c r="R108" s="65"/>
      <c r="S108" s="485">
        <f>SUM(S95:T107)</f>
        <v>0</v>
      </c>
      <c r="T108" s="486"/>
    </row>
    <row r="109" spans="2:20" ht="15" customHeight="1" x14ac:dyDescent="0.2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1"/>
      <c r="P109" s="10"/>
      <c r="Q109" s="10"/>
      <c r="R109" s="10"/>
      <c r="S109" s="4"/>
      <c r="T109" s="4"/>
    </row>
    <row r="110" spans="2:20" ht="15" customHeight="1" x14ac:dyDescent="0.25">
      <c r="B110" s="197" t="s">
        <v>83</v>
      </c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</row>
    <row r="111" spans="2:20" ht="15" customHeight="1" x14ac:dyDescent="0.25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4"/>
      <c r="T111" s="4"/>
    </row>
    <row r="112" spans="2:20" ht="15" customHeight="1" x14ac:dyDescent="0.25">
      <c r="B112" s="197" t="s">
        <v>84</v>
      </c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</row>
    <row r="113" spans="2:22" ht="15" customHeight="1" thickBot="1" x14ac:dyDescent="0.3">
      <c r="B113" s="57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4"/>
      <c r="T113" s="4"/>
    </row>
    <row r="114" spans="2:22" ht="15" customHeight="1" thickBot="1" x14ac:dyDescent="0.3">
      <c r="B114" s="223" t="s">
        <v>85</v>
      </c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5"/>
    </row>
    <row r="115" spans="2:22" ht="15" customHeight="1" x14ac:dyDescent="0.25">
      <c r="B115" s="460" t="s">
        <v>86</v>
      </c>
      <c r="C115" s="461"/>
      <c r="D115" s="461"/>
      <c r="E115" s="461"/>
      <c r="F115" s="461"/>
      <c r="G115" s="461"/>
      <c r="H115" s="461"/>
      <c r="I115" s="461"/>
      <c r="J115" s="461"/>
      <c r="K115" s="461"/>
      <c r="L115" s="461"/>
      <c r="M115" s="461"/>
      <c r="N115" s="461" t="s">
        <v>87</v>
      </c>
      <c r="O115" s="461"/>
      <c r="P115" s="226" t="s">
        <v>88</v>
      </c>
      <c r="Q115" s="227"/>
      <c r="R115" s="228"/>
      <c r="S115" s="327" t="s">
        <v>89</v>
      </c>
      <c r="T115" s="328"/>
    </row>
    <row r="116" spans="2:22" ht="15" customHeight="1" x14ac:dyDescent="0.25">
      <c r="B116" s="462"/>
      <c r="C116" s="463"/>
      <c r="D116" s="463"/>
      <c r="E116" s="463"/>
      <c r="F116" s="463"/>
      <c r="G116" s="463"/>
      <c r="H116" s="463"/>
      <c r="I116" s="463"/>
      <c r="J116" s="463"/>
      <c r="K116" s="463"/>
      <c r="L116" s="463"/>
      <c r="M116" s="463"/>
      <c r="N116" s="464"/>
      <c r="O116" s="464"/>
      <c r="P116" s="229"/>
      <c r="Q116" s="230"/>
      <c r="R116" s="231"/>
      <c r="S116" s="154">
        <f t="shared" ref="S116:S117" si="0">N116*P116</f>
        <v>0</v>
      </c>
      <c r="T116" s="232"/>
    </row>
    <row r="117" spans="2:22" ht="15" customHeight="1" thickBot="1" x14ac:dyDescent="0.3">
      <c r="B117" s="465"/>
      <c r="C117" s="466"/>
      <c r="D117" s="466"/>
      <c r="E117" s="466"/>
      <c r="F117" s="466"/>
      <c r="G117" s="466"/>
      <c r="H117" s="466"/>
      <c r="I117" s="466"/>
      <c r="J117" s="466"/>
      <c r="K117" s="466"/>
      <c r="L117" s="466"/>
      <c r="M117" s="466"/>
      <c r="N117" s="344"/>
      <c r="O117" s="344"/>
      <c r="P117" s="215"/>
      <c r="Q117" s="216"/>
      <c r="R117" s="217"/>
      <c r="S117" s="497">
        <f t="shared" si="0"/>
        <v>0</v>
      </c>
      <c r="T117" s="498"/>
    </row>
    <row r="118" spans="2:22" ht="15" customHeight="1" thickBot="1" x14ac:dyDescent="0.3">
      <c r="B118" s="204" t="s">
        <v>90</v>
      </c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54"/>
      <c r="R118" s="54"/>
      <c r="S118" s="267">
        <f>SUM(S116:T117)</f>
        <v>0</v>
      </c>
      <c r="T118" s="268"/>
    </row>
    <row r="119" spans="2:22" ht="15" customHeight="1" thickBot="1" x14ac:dyDescent="0.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4"/>
      <c r="T119" s="4"/>
    </row>
    <row r="120" spans="2:22" ht="15" customHeight="1" thickBot="1" x14ac:dyDescent="0.3">
      <c r="B120" s="223" t="s">
        <v>91</v>
      </c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5"/>
    </row>
    <row r="121" spans="2:22" ht="15" customHeight="1" x14ac:dyDescent="0.25">
      <c r="B121" s="323" t="s">
        <v>92</v>
      </c>
      <c r="C121" s="324"/>
      <c r="D121" s="324"/>
      <c r="E121" s="324"/>
      <c r="F121" s="324"/>
      <c r="G121" s="324"/>
      <c r="H121" s="324"/>
      <c r="I121" s="324"/>
      <c r="J121" s="324"/>
      <c r="K121" s="324"/>
      <c r="L121" s="324"/>
      <c r="M121" s="324"/>
      <c r="N121" s="325" t="s">
        <v>93</v>
      </c>
      <c r="O121" s="326"/>
      <c r="P121" s="226" t="s">
        <v>88</v>
      </c>
      <c r="Q121" s="227"/>
      <c r="R121" s="228"/>
      <c r="S121" s="327" t="s">
        <v>89</v>
      </c>
      <c r="T121" s="328"/>
    </row>
    <row r="122" spans="2:22" ht="15.75" customHeight="1" x14ac:dyDescent="0.25">
      <c r="B122" s="413"/>
      <c r="C122" s="414"/>
      <c r="D122" s="414"/>
      <c r="E122" s="414"/>
      <c r="F122" s="414"/>
      <c r="G122" s="414"/>
      <c r="H122" s="414"/>
      <c r="I122" s="414"/>
      <c r="J122" s="414"/>
      <c r="K122" s="414"/>
      <c r="L122" s="414"/>
      <c r="M122" s="415"/>
      <c r="N122" s="331"/>
      <c r="O122" s="332"/>
      <c r="P122" s="229"/>
      <c r="Q122" s="230"/>
      <c r="R122" s="231"/>
      <c r="S122" s="154">
        <f>N122*P122</f>
        <v>0</v>
      </c>
      <c r="T122" s="232"/>
    </row>
    <row r="123" spans="2:22" ht="15" customHeight="1" thickBot="1" x14ac:dyDescent="0.3">
      <c r="B123" s="320"/>
      <c r="C123" s="321"/>
      <c r="D123" s="321"/>
      <c r="E123" s="321"/>
      <c r="F123" s="321"/>
      <c r="G123" s="321"/>
      <c r="H123" s="321"/>
      <c r="I123" s="321"/>
      <c r="J123" s="321"/>
      <c r="K123" s="321"/>
      <c r="L123" s="321"/>
      <c r="M123" s="322"/>
      <c r="N123" s="288"/>
      <c r="O123" s="289"/>
      <c r="P123" s="215"/>
      <c r="Q123" s="216"/>
      <c r="R123" s="217"/>
      <c r="S123" s="290">
        <f>N123*P123</f>
        <v>0</v>
      </c>
      <c r="T123" s="291"/>
    </row>
    <row r="124" spans="2:22" ht="15" customHeight="1" thickBot="1" x14ac:dyDescent="0.3">
      <c r="B124" s="204" t="s">
        <v>94</v>
      </c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54"/>
      <c r="R124" s="54"/>
      <c r="S124" s="267">
        <f>SUM(S122:T123)</f>
        <v>0</v>
      </c>
      <c r="T124" s="268"/>
    </row>
    <row r="125" spans="2:22" ht="15" customHeight="1" thickBot="1" x14ac:dyDescent="0.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3"/>
      <c r="Q125" s="3"/>
      <c r="R125" s="3"/>
      <c r="S125" s="4"/>
      <c r="T125" s="4"/>
    </row>
    <row r="126" spans="2:22" ht="15" customHeight="1" thickBot="1" x14ac:dyDescent="0.3">
      <c r="B126" s="223" t="s">
        <v>95</v>
      </c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5"/>
    </row>
    <row r="127" spans="2:22" ht="15" customHeight="1" x14ac:dyDescent="0.25">
      <c r="B127" s="281" t="s">
        <v>96</v>
      </c>
      <c r="C127" s="282"/>
      <c r="D127" s="282"/>
      <c r="E127" s="282"/>
      <c r="F127" s="282"/>
      <c r="G127" s="282"/>
      <c r="H127" s="282"/>
      <c r="I127" s="282"/>
      <c r="J127" s="282"/>
      <c r="K127" s="282"/>
      <c r="L127" s="282" t="s">
        <v>97</v>
      </c>
      <c r="M127" s="282"/>
      <c r="N127" s="282" t="s">
        <v>98</v>
      </c>
      <c r="O127" s="282"/>
      <c r="P127" s="212" t="s">
        <v>99</v>
      </c>
      <c r="Q127" s="213"/>
      <c r="R127" s="214"/>
      <c r="S127" s="296" t="s">
        <v>89</v>
      </c>
      <c r="T127" s="297"/>
    </row>
    <row r="128" spans="2:22" ht="15" customHeight="1" x14ac:dyDescent="0.25">
      <c r="B128" s="264"/>
      <c r="C128" s="265"/>
      <c r="D128" s="265"/>
      <c r="E128" s="265"/>
      <c r="F128" s="265"/>
      <c r="G128" s="265"/>
      <c r="H128" s="265"/>
      <c r="I128" s="265"/>
      <c r="J128" s="265"/>
      <c r="K128" s="266"/>
      <c r="L128" s="331"/>
      <c r="M128" s="332"/>
      <c r="N128" s="229"/>
      <c r="O128" s="231"/>
      <c r="P128" s="410" t="str">
        <f>IF(L128&lt;&gt;0,"3,68","0")</f>
        <v>0</v>
      </c>
      <c r="Q128" s="411"/>
      <c r="R128" s="412"/>
      <c r="S128" s="304">
        <f>(N128+P128)*L128</f>
        <v>0</v>
      </c>
      <c r="T128" s="305"/>
      <c r="U128" s="13"/>
      <c r="V128" s="13"/>
    </row>
    <row r="129" spans="2:21" ht="15" customHeight="1" thickBot="1" x14ac:dyDescent="0.3">
      <c r="B129" s="276"/>
      <c r="C129" s="277"/>
      <c r="D129" s="277"/>
      <c r="E129" s="277"/>
      <c r="F129" s="277"/>
      <c r="G129" s="277"/>
      <c r="H129" s="277"/>
      <c r="I129" s="277"/>
      <c r="J129" s="277"/>
      <c r="K129" s="278"/>
      <c r="L129" s="279"/>
      <c r="M129" s="280"/>
      <c r="N129" s="315"/>
      <c r="O129" s="316"/>
      <c r="P129" s="410" t="str">
        <f>IF(L129&lt;&gt;0,"3,68","0")</f>
        <v>0</v>
      </c>
      <c r="Q129" s="411"/>
      <c r="R129" s="412"/>
      <c r="S129" s="304">
        <f>(N129+P129)*L129</f>
        <v>0</v>
      </c>
      <c r="T129" s="305"/>
    </row>
    <row r="130" spans="2:21" ht="15" customHeight="1" thickBot="1" x14ac:dyDescent="0.3">
      <c r="B130" s="204" t="s">
        <v>100</v>
      </c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54"/>
      <c r="R130" s="54"/>
      <c r="S130" s="365">
        <f>SUM(S128:T129)</f>
        <v>0</v>
      </c>
      <c r="T130" s="366"/>
    </row>
    <row r="131" spans="2:21" ht="24.75" customHeight="1" thickBot="1" x14ac:dyDescent="0.3">
      <c r="B131" s="301" t="s">
        <v>161</v>
      </c>
      <c r="C131" s="302"/>
      <c r="D131" s="302"/>
      <c r="E131" s="302"/>
      <c r="F131" s="302"/>
      <c r="G131" s="302"/>
      <c r="H131" s="302"/>
      <c r="I131" s="302"/>
      <c r="J131" s="302"/>
      <c r="K131" s="302"/>
      <c r="L131" s="302"/>
      <c r="M131" s="302"/>
      <c r="N131" s="302"/>
      <c r="O131" s="302"/>
      <c r="P131" s="302"/>
      <c r="Q131" s="302"/>
      <c r="R131" s="302"/>
      <c r="S131" s="302"/>
      <c r="T131" s="303"/>
    </row>
    <row r="132" spans="2:21" ht="15" customHeight="1" thickBot="1" x14ac:dyDescent="0.3">
      <c r="S132" s="4"/>
      <c r="T132" s="4"/>
    </row>
    <row r="133" spans="2:21" ht="15" customHeight="1" thickBot="1" x14ac:dyDescent="0.3">
      <c r="B133" s="312" t="s">
        <v>101</v>
      </c>
      <c r="C133" s="313"/>
      <c r="D133" s="313"/>
      <c r="E133" s="313"/>
      <c r="F133" s="313"/>
      <c r="G133" s="313"/>
      <c r="H133" s="313"/>
      <c r="I133" s="313"/>
      <c r="J133" s="313"/>
      <c r="K133" s="313"/>
      <c r="L133" s="313"/>
      <c r="M133" s="313"/>
      <c r="N133" s="313"/>
      <c r="O133" s="313"/>
      <c r="P133" s="313"/>
      <c r="Q133" s="313"/>
      <c r="R133" s="313"/>
      <c r="S133" s="313"/>
      <c r="T133" s="314"/>
    </row>
    <row r="134" spans="2:21" ht="39.75" customHeight="1" x14ac:dyDescent="0.25">
      <c r="B134" s="201" t="s">
        <v>96</v>
      </c>
      <c r="C134" s="202"/>
      <c r="D134" s="202"/>
      <c r="E134" s="202"/>
      <c r="F134" s="202"/>
      <c r="G134" s="202"/>
      <c r="H134" s="202"/>
      <c r="I134" s="202"/>
      <c r="J134" s="202"/>
      <c r="K134" s="203"/>
      <c r="L134" s="58" t="s">
        <v>97</v>
      </c>
      <c r="M134" s="212" t="s">
        <v>102</v>
      </c>
      <c r="N134" s="214"/>
      <c r="O134" s="212" t="s">
        <v>103</v>
      </c>
      <c r="P134" s="214"/>
      <c r="Q134" s="212" t="s">
        <v>104</v>
      </c>
      <c r="R134" s="214"/>
      <c r="S134" s="296" t="s">
        <v>89</v>
      </c>
      <c r="T134" s="297"/>
      <c r="U134" s="4"/>
    </row>
    <row r="135" spans="2:21" ht="15" customHeight="1" x14ac:dyDescent="0.25">
      <c r="B135" s="196"/>
      <c r="C135" s="147"/>
      <c r="D135" s="147"/>
      <c r="E135" s="147"/>
      <c r="F135" s="147"/>
      <c r="G135" s="147"/>
      <c r="H135" s="147"/>
      <c r="I135" s="147"/>
      <c r="J135" s="147"/>
      <c r="K135" s="108"/>
      <c r="L135" s="63"/>
      <c r="M135" s="306"/>
      <c r="N135" s="307"/>
      <c r="O135" s="306"/>
      <c r="P135" s="307"/>
      <c r="Q135" s="75"/>
      <c r="R135" s="77"/>
      <c r="S135" s="310">
        <f>(M135+O135+R135)*L135+Q135</f>
        <v>0</v>
      </c>
      <c r="T135" s="311"/>
      <c r="U135" s="17"/>
    </row>
    <row r="136" spans="2:21" ht="15" customHeight="1" thickBot="1" x14ac:dyDescent="0.3">
      <c r="B136" s="298"/>
      <c r="C136" s="299"/>
      <c r="D136" s="299"/>
      <c r="E136" s="299"/>
      <c r="F136" s="299"/>
      <c r="G136" s="299"/>
      <c r="H136" s="299"/>
      <c r="I136" s="299"/>
      <c r="J136" s="299"/>
      <c r="K136" s="300"/>
      <c r="L136" s="51"/>
      <c r="M136" s="308"/>
      <c r="N136" s="309"/>
      <c r="O136" s="306"/>
      <c r="P136" s="307"/>
      <c r="Q136" s="288"/>
      <c r="R136" s="289"/>
      <c r="S136" s="310">
        <f>(M136+O136+P136+R136)*L136+Q136</f>
        <v>0</v>
      </c>
      <c r="T136" s="311"/>
      <c r="U136" s="4"/>
    </row>
    <row r="137" spans="2:21" ht="15" customHeight="1" thickBot="1" x14ac:dyDescent="0.3">
      <c r="B137" s="204" t="s">
        <v>105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54"/>
      <c r="R137" s="54"/>
      <c r="S137" s="295">
        <f>SUM(S135:T136)</f>
        <v>0</v>
      </c>
      <c r="T137" s="208"/>
      <c r="U137" s="13"/>
    </row>
    <row r="138" spans="2:21" ht="15" customHeight="1" x14ac:dyDescent="0.25">
      <c r="B138" s="292" t="s">
        <v>106</v>
      </c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4"/>
    </row>
    <row r="139" spans="2:21" ht="15" customHeight="1" x14ac:dyDescent="0.25">
      <c r="B139" s="357" t="s">
        <v>107</v>
      </c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9"/>
    </row>
    <row r="140" spans="2:21" ht="17.25" customHeight="1" thickBot="1" x14ac:dyDescent="0.3">
      <c r="B140" s="434" t="s">
        <v>108</v>
      </c>
      <c r="C140" s="435"/>
      <c r="D140" s="435"/>
      <c r="E140" s="435"/>
      <c r="F140" s="435"/>
      <c r="G140" s="435"/>
      <c r="H140" s="435"/>
      <c r="I140" s="435"/>
      <c r="J140" s="435"/>
      <c r="K140" s="435"/>
      <c r="L140" s="435"/>
      <c r="M140" s="435"/>
      <c r="N140" s="435"/>
      <c r="O140" s="435"/>
      <c r="P140" s="435"/>
      <c r="Q140" s="435"/>
      <c r="R140" s="435"/>
      <c r="S140" s="435"/>
      <c r="T140" s="436"/>
    </row>
    <row r="141" spans="2:21" ht="15" customHeight="1" thickBot="1" x14ac:dyDescent="0.3"/>
    <row r="142" spans="2:21" ht="15" customHeight="1" thickBot="1" x14ac:dyDescent="0.3">
      <c r="B142" s="223" t="s">
        <v>109</v>
      </c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5"/>
    </row>
    <row r="143" spans="2:21" s="39" customFormat="1" ht="15" customHeight="1" x14ac:dyDescent="0.2">
      <c r="B143" s="323" t="s">
        <v>110</v>
      </c>
      <c r="C143" s="324"/>
      <c r="D143" s="324"/>
      <c r="E143" s="324"/>
      <c r="F143" s="324"/>
      <c r="G143" s="324"/>
      <c r="H143" s="324"/>
      <c r="I143" s="324"/>
      <c r="J143" s="324"/>
      <c r="K143" s="324"/>
      <c r="L143" s="324"/>
      <c r="M143" s="324"/>
      <c r="N143" s="325" t="s">
        <v>93</v>
      </c>
      <c r="O143" s="326"/>
      <c r="P143" s="226" t="s">
        <v>88</v>
      </c>
      <c r="Q143" s="227"/>
      <c r="R143" s="228"/>
      <c r="S143" s="327" t="s">
        <v>89</v>
      </c>
      <c r="T143" s="328"/>
    </row>
    <row r="144" spans="2:21" s="39" customFormat="1" ht="15" customHeight="1" x14ac:dyDescent="0.2">
      <c r="B144" s="413"/>
      <c r="C144" s="414"/>
      <c r="D144" s="414"/>
      <c r="E144" s="414"/>
      <c r="F144" s="414"/>
      <c r="G144" s="414"/>
      <c r="H144" s="414"/>
      <c r="I144" s="414"/>
      <c r="J144" s="414"/>
      <c r="K144" s="414"/>
      <c r="L144" s="414"/>
      <c r="M144" s="415"/>
      <c r="N144" s="331"/>
      <c r="O144" s="332"/>
      <c r="P144" s="440"/>
      <c r="Q144" s="441"/>
      <c r="R144" s="442"/>
      <c r="S144" s="154">
        <f>N144*P144</f>
        <v>0</v>
      </c>
      <c r="T144" s="232"/>
    </row>
    <row r="145" spans="2:20" s="39" customFormat="1" ht="15" customHeight="1" thickBot="1" x14ac:dyDescent="0.25">
      <c r="B145" s="320"/>
      <c r="C145" s="321"/>
      <c r="D145" s="321"/>
      <c r="E145" s="321"/>
      <c r="F145" s="321"/>
      <c r="G145" s="321"/>
      <c r="H145" s="321"/>
      <c r="I145" s="321"/>
      <c r="J145" s="321"/>
      <c r="K145" s="321"/>
      <c r="L145" s="321"/>
      <c r="M145" s="322"/>
      <c r="N145" s="288"/>
      <c r="O145" s="289"/>
      <c r="P145" s="215"/>
      <c r="Q145" s="216"/>
      <c r="R145" s="217"/>
      <c r="S145" s="290">
        <f>N145*P145</f>
        <v>0</v>
      </c>
      <c r="T145" s="291"/>
    </row>
    <row r="146" spans="2:20" ht="15" customHeight="1" thickBot="1" x14ac:dyDescent="0.3">
      <c r="B146" s="204" t="s">
        <v>111</v>
      </c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54"/>
      <c r="R146" s="54"/>
      <c r="S146" s="267">
        <f>SUM(S144:T145)</f>
        <v>0</v>
      </c>
      <c r="T146" s="268"/>
    </row>
    <row r="147" spans="2:20" ht="15" customHeight="1" thickBot="1" x14ac:dyDescent="0.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3"/>
      <c r="Q147" s="3"/>
      <c r="R147" s="3"/>
      <c r="S147" s="4"/>
      <c r="T147" s="4"/>
    </row>
    <row r="148" spans="2:20" ht="15" customHeight="1" thickBot="1" x14ac:dyDescent="0.3">
      <c r="B148" s="223" t="s">
        <v>112</v>
      </c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5"/>
    </row>
    <row r="149" spans="2:20" s="39" customFormat="1" ht="15" customHeight="1" x14ac:dyDescent="0.2">
      <c r="B149" s="323" t="s">
        <v>113</v>
      </c>
      <c r="C149" s="324"/>
      <c r="D149" s="324"/>
      <c r="E149" s="324"/>
      <c r="F149" s="324"/>
      <c r="G149" s="324"/>
      <c r="H149" s="324"/>
      <c r="I149" s="324"/>
      <c r="J149" s="324"/>
      <c r="K149" s="324"/>
      <c r="L149" s="324"/>
      <c r="M149" s="324"/>
      <c r="N149" s="325" t="s">
        <v>93</v>
      </c>
      <c r="O149" s="326"/>
      <c r="P149" s="226" t="s">
        <v>88</v>
      </c>
      <c r="Q149" s="227"/>
      <c r="R149" s="228"/>
      <c r="S149" s="327" t="s">
        <v>89</v>
      </c>
      <c r="T149" s="328"/>
    </row>
    <row r="150" spans="2:20" s="39" customFormat="1" ht="15" customHeight="1" x14ac:dyDescent="0.2">
      <c r="B150" s="395"/>
      <c r="C150" s="396"/>
      <c r="D150" s="396"/>
      <c r="E150" s="396"/>
      <c r="F150" s="396"/>
      <c r="G150" s="396"/>
      <c r="H150" s="396"/>
      <c r="I150" s="396"/>
      <c r="J150" s="396"/>
      <c r="K150" s="396"/>
      <c r="L150" s="396"/>
      <c r="M150" s="397"/>
      <c r="N150" s="331"/>
      <c r="O150" s="332"/>
      <c r="P150" s="229"/>
      <c r="Q150" s="230"/>
      <c r="R150" s="231"/>
      <c r="S150" s="154">
        <f>N150*P150</f>
        <v>0</v>
      </c>
      <c r="T150" s="232"/>
    </row>
    <row r="151" spans="2:20" s="39" customFormat="1" ht="15" customHeight="1" thickBot="1" x14ac:dyDescent="0.25">
      <c r="B151" s="285"/>
      <c r="C151" s="286"/>
      <c r="D151" s="286"/>
      <c r="E151" s="286"/>
      <c r="F151" s="286"/>
      <c r="G151" s="286"/>
      <c r="H151" s="286"/>
      <c r="I151" s="286"/>
      <c r="J151" s="286"/>
      <c r="K151" s="286"/>
      <c r="L151" s="286"/>
      <c r="M151" s="287"/>
      <c r="N151" s="288"/>
      <c r="O151" s="289"/>
      <c r="P151" s="215"/>
      <c r="Q151" s="216"/>
      <c r="R151" s="217"/>
      <c r="S151" s="290">
        <f>N151*P151</f>
        <v>0</v>
      </c>
      <c r="T151" s="291"/>
    </row>
    <row r="152" spans="2:20" ht="15" customHeight="1" thickBot="1" x14ac:dyDescent="0.3">
      <c r="B152" s="204" t="s">
        <v>114</v>
      </c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54"/>
      <c r="R152" s="54"/>
      <c r="S152" s="267">
        <f>SUM(S150:T151)</f>
        <v>0</v>
      </c>
      <c r="T152" s="268"/>
    </row>
    <row r="153" spans="2:20" ht="15" customHeight="1" thickBot="1" x14ac:dyDescent="0.3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14"/>
      <c r="T153" s="60"/>
    </row>
    <row r="154" spans="2:20" ht="15" customHeight="1" thickBot="1" x14ac:dyDescent="0.3">
      <c r="B154" s="223" t="s">
        <v>115</v>
      </c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5"/>
    </row>
    <row r="155" spans="2:20" ht="43.5" customHeight="1" x14ac:dyDescent="0.25">
      <c r="B155" s="360" t="s">
        <v>116</v>
      </c>
      <c r="C155" s="227"/>
      <c r="D155" s="227"/>
      <c r="E155" s="227"/>
      <c r="F155" s="227"/>
      <c r="G155" s="227"/>
      <c r="H155" s="227"/>
      <c r="I155" s="227"/>
      <c r="J155" s="227"/>
      <c r="K155" s="227"/>
      <c r="L155" s="361"/>
      <c r="M155" s="50" t="s">
        <v>117</v>
      </c>
      <c r="N155" s="325" t="s">
        <v>118</v>
      </c>
      <c r="O155" s="326"/>
      <c r="P155" s="362" t="s">
        <v>119</v>
      </c>
      <c r="Q155" s="363"/>
      <c r="R155" s="364"/>
      <c r="S155" s="327" t="s">
        <v>89</v>
      </c>
      <c r="T155" s="328"/>
    </row>
    <row r="156" spans="2:20" ht="15" customHeight="1" x14ac:dyDescent="0.25">
      <c r="B156" s="264"/>
      <c r="C156" s="265"/>
      <c r="D156" s="265"/>
      <c r="E156" s="265"/>
      <c r="F156" s="265"/>
      <c r="G156" s="265"/>
      <c r="H156" s="265"/>
      <c r="I156" s="265"/>
      <c r="J156" s="265"/>
      <c r="K156" s="265"/>
      <c r="L156" s="266"/>
      <c r="M156" s="63"/>
      <c r="N156" s="306"/>
      <c r="O156" s="307"/>
      <c r="P156" s="154">
        <f>N156*20%</f>
        <v>0</v>
      </c>
      <c r="Q156" s="155"/>
      <c r="R156" s="156"/>
      <c r="S156" s="154">
        <f>(N156+P156)*M156</f>
        <v>0</v>
      </c>
      <c r="T156" s="232"/>
    </row>
    <row r="157" spans="2:20" ht="15" customHeight="1" thickBot="1" x14ac:dyDescent="0.3">
      <c r="B157" s="250"/>
      <c r="C157" s="251"/>
      <c r="D157" s="251"/>
      <c r="E157" s="251"/>
      <c r="F157" s="251"/>
      <c r="G157" s="251"/>
      <c r="H157" s="251"/>
      <c r="I157" s="251"/>
      <c r="J157" s="251"/>
      <c r="K157" s="251"/>
      <c r="L157" s="252"/>
      <c r="M157" s="63"/>
      <c r="N157" s="306"/>
      <c r="O157" s="307"/>
      <c r="P157" s="154">
        <f>N157*20%</f>
        <v>0</v>
      </c>
      <c r="Q157" s="155"/>
      <c r="R157" s="156"/>
      <c r="S157" s="154">
        <f>(N157+P157)*M157</f>
        <v>0</v>
      </c>
      <c r="T157" s="232"/>
    </row>
    <row r="158" spans="2:20" ht="15" customHeight="1" thickBot="1" x14ac:dyDescent="0.3">
      <c r="B158" s="204" t="s">
        <v>120</v>
      </c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54"/>
      <c r="R158" s="54"/>
      <c r="S158" s="267">
        <f>SUM(S156:T157)</f>
        <v>0</v>
      </c>
      <c r="T158" s="268"/>
    </row>
    <row r="159" spans="2:20" ht="15" customHeight="1" x14ac:dyDescent="0.25">
      <c r="B159" s="354" t="s">
        <v>121</v>
      </c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6"/>
    </row>
    <row r="160" spans="2:20" ht="20.25" customHeight="1" thickBot="1" x14ac:dyDescent="0.3">
      <c r="B160" s="437" t="s">
        <v>122</v>
      </c>
      <c r="C160" s="438"/>
      <c r="D160" s="438"/>
      <c r="E160" s="438"/>
      <c r="F160" s="438"/>
      <c r="G160" s="438"/>
      <c r="H160" s="438"/>
      <c r="I160" s="438"/>
      <c r="J160" s="438"/>
      <c r="K160" s="438"/>
      <c r="L160" s="438"/>
      <c r="M160" s="438"/>
      <c r="N160" s="438"/>
      <c r="O160" s="438"/>
      <c r="P160" s="438"/>
      <c r="Q160" s="438"/>
      <c r="R160" s="438"/>
      <c r="S160" s="438"/>
      <c r="T160" s="439"/>
    </row>
    <row r="161" spans="2:20" ht="15" customHeight="1" thickBot="1" x14ac:dyDescent="0.3"/>
    <row r="162" spans="2:20" ht="15" customHeight="1" thickBot="1" x14ac:dyDescent="0.3">
      <c r="B162" s="223" t="s">
        <v>123</v>
      </c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5"/>
    </row>
    <row r="163" spans="2:20" ht="49.5" customHeight="1" x14ac:dyDescent="0.25">
      <c r="B163" s="387" t="s">
        <v>116</v>
      </c>
      <c r="C163" s="388"/>
      <c r="D163" s="388"/>
      <c r="E163" s="388"/>
      <c r="F163" s="388"/>
      <c r="G163" s="388"/>
      <c r="H163" s="388"/>
      <c r="I163" s="388"/>
      <c r="J163" s="388"/>
      <c r="K163" s="388"/>
      <c r="L163" s="389"/>
      <c r="M163" s="38" t="s">
        <v>117</v>
      </c>
      <c r="N163" s="367" t="s">
        <v>118</v>
      </c>
      <c r="O163" s="368"/>
      <c r="P163" s="390" t="s">
        <v>119</v>
      </c>
      <c r="Q163" s="391"/>
      <c r="R163" s="392"/>
      <c r="S163" s="382" t="s">
        <v>89</v>
      </c>
      <c r="T163" s="383"/>
    </row>
    <row r="164" spans="2:20" ht="15" customHeight="1" x14ac:dyDescent="0.25">
      <c r="B164" s="264"/>
      <c r="C164" s="265"/>
      <c r="D164" s="265"/>
      <c r="E164" s="265"/>
      <c r="F164" s="265"/>
      <c r="G164" s="265"/>
      <c r="H164" s="265"/>
      <c r="I164" s="265"/>
      <c r="J164" s="265"/>
      <c r="K164" s="265"/>
      <c r="L164" s="266"/>
      <c r="M164" s="63"/>
      <c r="N164" s="306"/>
      <c r="O164" s="307"/>
      <c r="P164" s="304">
        <f>N164*20%</f>
        <v>0</v>
      </c>
      <c r="Q164" s="393"/>
      <c r="R164" s="394"/>
      <c r="S164" s="310">
        <f>(N164+P164)*M164</f>
        <v>0</v>
      </c>
      <c r="T164" s="311"/>
    </row>
    <row r="165" spans="2:20" ht="15" customHeight="1" thickBot="1" x14ac:dyDescent="0.3">
      <c r="B165" s="250"/>
      <c r="C165" s="251"/>
      <c r="D165" s="251"/>
      <c r="E165" s="251"/>
      <c r="F165" s="251"/>
      <c r="G165" s="251"/>
      <c r="H165" s="251"/>
      <c r="I165" s="251"/>
      <c r="J165" s="251"/>
      <c r="K165" s="251"/>
      <c r="L165" s="252"/>
      <c r="M165" s="49"/>
      <c r="N165" s="380"/>
      <c r="O165" s="381"/>
      <c r="P165" s="310">
        <f>N165*20%*M165</f>
        <v>0</v>
      </c>
      <c r="Q165" s="375"/>
      <c r="R165" s="376"/>
      <c r="S165" s="310">
        <f>(N165+P165)*M165</f>
        <v>0</v>
      </c>
      <c r="T165" s="311"/>
    </row>
    <row r="166" spans="2:20" ht="15.75" thickBot="1" x14ac:dyDescent="0.3">
      <c r="B166" s="204" t="s">
        <v>124</v>
      </c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54"/>
      <c r="R166" s="54"/>
      <c r="S166" s="365">
        <f>SUM(S164:T165)</f>
        <v>0</v>
      </c>
      <c r="T166" s="366"/>
    </row>
    <row r="167" spans="2:20" ht="15" x14ac:dyDescent="0.25">
      <c r="B167" s="369" t="s">
        <v>121</v>
      </c>
      <c r="C167" s="370"/>
      <c r="D167" s="370"/>
      <c r="E167" s="370"/>
      <c r="F167" s="370"/>
      <c r="G167" s="370"/>
      <c r="H167" s="370"/>
      <c r="I167" s="37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1"/>
    </row>
    <row r="168" spans="2:20" ht="18" customHeight="1" thickBot="1" x14ac:dyDescent="0.3">
      <c r="B168" s="372" t="s">
        <v>122</v>
      </c>
      <c r="C168" s="373"/>
      <c r="D168" s="373"/>
      <c r="E168" s="37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4"/>
    </row>
    <row r="169" spans="2:20" ht="15" customHeight="1" thickBot="1" x14ac:dyDescent="0.3"/>
    <row r="170" spans="2:20" ht="15" customHeight="1" thickBot="1" x14ac:dyDescent="0.3">
      <c r="B170" s="223" t="s">
        <v>125</v>
      </c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5"/>
    </row>
    <row r="171" spans="2:20" ht="15" customHeight="1" x14ac:dyDescent="0.25">
      <c r="B171" s="377"/>
      <c r="C171" s="378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9"/>
      <c r="S171" s="282"/>
      <c r="T171" s="353"/>
    </row>
    <row r="172" spans="2:20" ht="15" customHeight="1" x14ac:dyDescent="0.25">
      <c r="B172" s="264"/>
      <c r="C172" s="265"/>
      <c r="D172" s="265"/>
      <c r="E172" s="265"/>
      <c r="F172" s="265"/>
      <c r="G172" s="265"/>
      <c r="H172" s="265"/>
      <c r="I172" s="265"/>
      <c r="J172" s="265"/>
      <c r="K172" s="265"/>
      <c r="L172" s="265"/>
      <c r="M172" s="265"/>
      <c r="N172" s="265"/>
      <c r="O172" s="265"/>
      <c r="P172" s="265"/>
      <c r="Q172" s="265"/>
      <c r="R172" s="266"/>
      <c r="S172" s="246"/>
      <c r="T172" s="247"/>
    </row>
    <row r="173" spans="2:20" ht="15" customHeight="1" x14ac:dyDescent="0.25">
      <c r="B173" s="264"/>
      <c r="C173" s="265"/>
      <c r="D173" s="265"/>
      <c r="E173" s="265"/>
      <c r="F173" s="265"/>
      <c r="G173" s="265"/>
      <c r="H173" s="265"/>
      <c r="I173" s="265"/>
      <c r="J173" s="265"/>
      <c r="K173" s="265"/>
      <c r="L173" s="265"/>
      <c r="M173" s="265"/>
      <c r="N173" s="265"/>
      <c r="O173" s="265"/>
      <c r="P173" s="265"/>
      <c r="Q173" s="265"/>
      <c r="R173" s="266"/>
      <c r="S173" s="248"/>
      <c r="T173" s="249"/>
    </row>
    <row r="174" spans="2:20" ht="15" customHeight="1" thickBot="1" x14ac:dyDescent="0.3">
      <c r="B174" s="250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2"/>
      <c r="S174" s="248"/>
      <c r="T174" s="249"/>
    </row>
    <row r="175" spans="2:20" ht="15" customHeight="1" thickBot="1" x14ac:dyDescent="0.3">
      <c r="B175" s="204" t="s">
        <v>126</v>
      </c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54"/>
      <c r="R175" s="54"/>
      <c r="S175" s="365">
        <f>S171</f>
        <v>0</v>
      </c>
      <c r="T175" s="366"/>
    </row>
    <row r="176" spans="2:20" ht="15" customHeight="1" thickBot="1" x14ac:dyDescent="0.3">
      <c r="B176" s="3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3"/>
      <c r="Q176" s="3"/>
      <c r="R176" s="3"/>
      <c r="S176" s="4"/>
      <c r="T176" s="4"/>
    </row>
    <row r="177" spans="2:20" ht="15" customHeight="1" thickBot="1" x14ac:dyDescent="0.3">
      <c r="B177" s="223" t="s">
        <v>127</v>
      </c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120"/>
      <c r="O177" s="120"/>
      <c r="P177" s="120"/>
      <c r="Q177" s="120"/>
      <c r="R177" s="120"/>
      <c r="S177" s="224"/>
      <c r="T177" s="225"/>
    </row>
    <row r="178" spans="2:20" ht="30.75" customHeight="1" x14ac:dyDescent="0.25">
      <c r="B178" s="218" t="s">
        <v>78</v>
      </c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4"/>
      <c r="N178" s="212" t="s">
        <v>128</v>
      </c>
      <c r="O178" s="213"/>
      <c r="P178" s="214"/>
      <c r="Q178" s="213" t="s">
        <v>129</v>
      </c>
      <c r="R178" s="214"/>
      <c r="S178" s="429" t="s">
        <v>89</v>
      </c>
      <c r="T178" s="430"/>
    </row>
    <row r="179" spans="2:20" ht="15" customHeight="1" x14ac:dyDescent="0.25">
      <c r="B179" s="264" t="s">
        <v>130</v>
      </c>
      <c r="C179" s="265"/>
      <c r="D179" s="265"/>
      <c r="E179" s="265"/>
      <c r="F179" s="265"/>
      <c r="G179" s="265"/>
      <c r="H179" s="265"/>
      <c r="I179" s="265"/>
      <c r="J179" s="265"/>
      <c r="K179" s="265"/>
      <c r="L179" s="265"/>
      <c r="M179" s="266"/>
      <c r="N179" s="384">
        <f>R15</f>
        <v>0</v>
      </c>
      <c r="O179" s="385"/>
      <c r="P179" s="386"/>
      <c r="Q179" s="385">
        <v>59.95</v>
      </c>
      <c r="R179" s="386"/>
      <c r="S179" s="304">
        <f>N179*Q179</f>
        <v>0</v>
      </c>
      <c r="T179" s="305"/>
    </row>
    <row r="180" spans="2:20" ht="15" customHeight="1" thickBot="1" x14ac:dyDescent="0.3">
      <c r="B180" s="264" t="s">
        <v>131</v>
      </c>
      <c r="C180" s="265"/>
      <c r="D180" s="265"/>
      <c r="E180" s="265"/>
      <c r="F180" s="265"/>
      <c r="G180" s="265"/>
      <c r="H180" s="265"/>
      <c r="I180" s="265"/>
      <c r="J180" s="265"/>
      <c r="K180" s="265"/>
      <c r="L180" s="265"/>
      <c r="M180" s="266"/>
      <c r="N180" s="211">
        <f>R84+R85+R89+R90</f>
        <v>0</v>
      </c>
      <c r="O180" s="209"/>
      <c r="P180" s="210"/>
      <c r="Q180" s="209">
        <v>2.83</v>
      </c>
      <c r="R180" s="210"/>
      <c r="S180" s="304">
        <f>N180*Q180</f>
        <v>0</v>
      </c>
      <c r="T180" s="305"/>
    </row>
    <row r="181" spans="2:20" ht="15" customHeight="1" thickBot="1" x14ac:dyDescent="0.3">
      <c r="B181" s="204" t="s">
        <v>132</v>
      </c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54"/>
      <c r="R181" s="54"/>
      <c r="S181" s="365">
        <f>SUM(S179:T180)</f>
        <v>0</v>
      </c>
      <c r="T181" s="366"/>
    </row>
    <row r="182" spans="2:20" ht="15" customHeight="1" x14ac:dyDescent="0.25">
      <c r="B182" s="292" t="s">
        <v>133</v>
      </c>
      <c r="C182" s="293"/>
      <c r="D182" s="293"/>
      <c r="E182" s="293"/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4"/>
    </row>
    <row r="183" spans="2:20" ht="18.75" customHeight="1" thickBot="1" x14ac:dyDescent="0.3">
      <c r="B183" s="434" t="s">
        <v>134</v>
      </c>
      <c r="C183" s="435"/>
      <c r="D183" s="435"/>
      <c r="E183" s="435"/>
      <c r="F183" s="435"/>
      <c r="G183" s="435"/>
      <c r="H183" s="435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6"/>
    </row>
    <row r="184" spans="2:20" ht="15" customHeight="1" thickBot="1" x14ac:dyDescent="0.3"/>
    <row r="185" spans="2:20" ht="15" customHeight="1" thickBot="1" x14ac:dyDescent="0.3">
      <c r="B185" s="431" t="s">
        <v>135</v>
      </c>
      <c r="C185" s="432"/>
      <c r="D185" s="432"/>
      <c r="E185" s="432"/>
      <c r="F185" s="432"/>
      <c r="G185" s="432"/>
      <c r="H185" s="432"/>
      <c r="I185" s="432"/>
      <c r="J185" s="432"/>
      <c r="K185" s="432"/>
      <c r="L185" s="432"/>
      <c r="M185" s="432"/>
      <c r="N185" s="432"/>
      <c r="O185" s="432"/>
      <c r="P185" s="432"/>
      <c r="Q185" s="61"/>
      <c r="R185" s="61"/>
      <c r="S185" s="207">
        <f>$S$118+$S$124+$S$130+$S$137+$S$146+$S$152+$S$158+$S$166+$S$175+$S$181</f>
        <v>0</v>
      </c>
      <c r="T185" s="208"/>
    </row>
    <row r="186" spans="2:20" ht="15" customHeight="1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5"/>
      <c r="Q186" s="5"/>
      <c r="R186" s="5"/>
      <c r="S186" s="4"/>
      <c r="T186" s="4"/>
    </row>
    <row r="187" spans="2:20" ht="15" customHeight="1" x14ac:dyDescent="0.25">
      <c r="B187" s="197" t="s">
        <v>136</v>
      </c>
      <c r="C187" s="197"/>
      <c r="D187" s="197"/>
      <c r="E187" s="197"/>
      <c r="F187" s="197"/>
      <c r="G187" s="197"/>
      <c r="H187" s="197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</row>
    <row r="188" spans="2:20" ht="15" customHeight="1" thickBot="1" x14ac:dyDescent="0.3">
      <c r="B188" s="62"/>
      <c r="C188" s="62"/>
      <c r="D188" s="62"/>
      <c r="E188" s="62"/>
      <c r="F188" s="62"/>
      <c r="G188" s="62"/>
      <c r="H188" s="62"/>
      <c r="I188" s="62"/>
      <c r="J188" s="20"/>
      <c r="K188" s="20"/>
      <c r="L188" s="20"/>
      <c r="M188" s="20"/>
      <c r="N188" s="20"/>
      <c r="O188" s="20"/>
      <c r="P188" s="5"/>
      <c r="Q188" s="5"/>
      <c r="R188" s="5"/>
      <c r="S188" s="4"/>
      <c r="T188" s="4"/>
    </row>
    <row r="189" spans="2:20" ht="15" customHeight="1" thickBot="1" x14ac:dyDescent="0.3">
      <c r="B189" s="223" t="s">
        <v>137</v>
      </c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5"/>
    </row>
    <row r="190" spans="2:20" ht="15" customHeight="1" x14ac:dyDescent="0.25">
      <c r="B190" s="218" t="s">
        <v>138</v>
      </c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42" t="s">
        <v>89</v>
      </c>
      <c r="T190" s="243"/>
    </row>
    <row r="191" spans="2:20" ht="15" customHeight="1" x14ac:dyDescent="0.25">
      <c r="B191" s="264"/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5"/>
      <c r="R191" s="266"/>
      <c r="S191" s="244"/>
      <c r="T191" s="245"/>
    </row>
    <row r="192" spans="2:20" ht="15" customHeight="1" thickBot="1" x14ac:dyDescent="0.3">
      <c r="B192" s="250"/>
      <c r="C192" s="251"/>
      <c r="D192" s="251"/>
      <c r="E192" s="251"/>
      <c r="F192" s="251"/>
      <c r="G192" s="251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2"/>
      <c r="S192" s="425"/>
      <c r="T192" s="426"/>
    </row>
    <row r="193" spans="2:20" ht="15" customHeight="1" thickBot="1" x14ac:dyDescent="0.3">
      <c r="B193" s="204" t="s">
        <v>139</v>
      </c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6"/>
      <c r="S193" s="365">
        <f>SUM(S191:T192)</f>
        <v>0</v>
      </c>
      <c r="T193" s="366"/>
    </row>
    <row r="194" spans="2:20" ht="15" customHeight="1" thickBot="1" x14ac:dyDescent="0.3"/>
    <row r="195" spans="2:20" ht="15" customHeight="1" thickBot="1" x14ac:dyDescent="0.3">
      <c r="B195" s="223" t="s">
        <v>140</v>
      </c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5"/>
    </row>
    <row r="196" spans="2:20" ht="15" customHeight="1" x14ac:dyDescent="0.25">
      <c r="B196" s="445" t="s">
        <v>113</v>
      </c>
      <c r="C196" s="446"/>
      <c r="D196" s="446"/>
      <c r="E196" s="446"/>
      <c r="F196" s="446"/>
      <c r="G196" s="446"/>
      <c r="H196" s="446"/>
      <c r="I196" s="446"/>
      <c r="J196" s="446"/>
      <c r="K196" s="446"/>
      <c r="L196" s="446"/>
      <c r="M196" s="446"/>
      <c r="N196" s="447" t="s">
        <v>93</v>
      </c>
      <c r="O196" s="448"/>
      <c r="P196" s="261" t="s">
        <v>88</v>
      </c>
      <c r="Q196" s="262"/>
      <c r="R196" s="263"/>
      <c r="S196" s="449" t="s">
        <v>89</v>
      </c>
      <c r="T196" s="450"/>
    </row>
    <row r="197" spans="2:20" ht="15" customHeight="1" x14ac:dyDescent="0.25">
      <c r="B197" s="395"/>
      <c r="C197" s="396"/>
      <c r="D197" s="396"/>
      <c r="E197" s="396"/>
      <c r="F197" s="396"/>
      <c r="G197" s="396"/>
      <c r="H197" s="396"/>
      <c r="I197" s="396"/>
      <c r="J197" s="396"/>
      <c r="K197" s="396"/>
      <c r="L197" s="396"/>
      <c r="M197" s="397"/>
      <c r="N197" s="331"/>
      <c r="O197" s="332"/>
      <c r="P197" s="229"/>
      <c r="Q197" s="230"/>
      <c r="R197" s="231"/>
      <c r="S197" s="304"/>
      <c r="T197" s="305"/>
    </row>
    <row r="198" spans="2:20" ht="15" customHeight="1" thickBot="1" x14ac:dyDescent="0.3">
      <c r="B198" s="285"/>
      <c r="C198" s="286"/>
      <c r="D198" s="286"/>
      <c r="E198" s="286"/>
      <c r="F198" s="286"/>
      <c r="G198" s="286"/>
      <c r="H198" s="286"/>
      <c r="I198" s="286"/>
      <c r="J198" s="286"/>
      <c r="K198" s="286"/>
      <c r="L198" s="286"/>
      <c r="M198" s="287"/>
      <c r="N198" s="288"/>
      <c r="O198" s="289"/>
      <c r="P198" s="215"/>
      <c r="Q198" s="216"/>
      <c r="R198" s="217"/>
      <c r="S198" s="304">
        <f>N198*P198</f>
        <v>0</v>
      </c>
      <c r="T198" s="305"/>
    </row>
    <row r="199" spans="2:20" ht="15" customHeight="1" thickBot="1" x14ac:dyDescent="0.3">
      <c r="B199" s="259" t="s">
        <v>141</v>
      </c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56"/>
      <c r="R199" s="56"/>
      <c r="S199" s="365">
        <f>SUM(S197:T198)</f>
        <v>0</v>
      </c>
      <c r="T199" s="366"/>
    </row>
    <row r="200" spans="2:20" ht="15" customHeight="1" thickBot="1" x14ac:dyDescent="0.3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5"/>
      <c r="Q200" s="5"/>
      <c r="R200" s="5"/>
      <c r="S200" s="4"/>
      <c r="T200" s="4"/>
    </row>
    <row r="201" spans="2:20" ht="15" customHeight="1" thickBot="1" x14ac:dyDescent="0.3">
      <c r="B201" s="223" t="s">
        <v>142</v>
      </c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5"/>
      <c r="S201" s="427">
        <f>S199+S193</f>
        <v>0</v>
      </c>
      <c r="T201" s="428"/>
    </row>
    <row r="202" spans="2:20" ht="15" customHeight="1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14"/>
      <c r="T202" s="60"/>
    </row>
    <row r="203" spans="2:20" ht="15" customHeight="1" thickBot="1" x14ac:dyDescent="0.3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14"/>
      <c r="T203" s="60"/>
    </row>
    <row r="204" spans="2:20" ht="15" customHeight="1" thickBot="1" x14ac:dyDescent="0.3">
      <c r="B204" s="223" t="s">
        <v>143</v>
      </c>
      <c r="C204" s="224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5"/>
      <c r="S204" s="427">
        <f>S201+S185</f>
        <v>0</v>
      </c>
      <c r="T204" s="428"/>
    </row>
    <row r="205" spans="2:20" ht="15" customHeight="1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T205" s="13"/>
    </row>
    <row r="206" spans="2:20" ht="15" customHeight="1" x14ac:dyDescent="0.25">
      <c r="B206" s="70" t="s">
        <v>144</v>
      </c>
      <c r="C206" s="70"/>
      <c r="D206" s="70"/>
      <c r="E206" s="70"/>
      <c r="F206" s="70"/>
      <c r="G206" s="70"/>
      <c r="H206" s="70"/>
      <c r="I206" s="70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</row>
    <row r="207" spans="2:20" ht="15" customHeight="1" thickBot="1" x14ac:dyDescent="0.3">
      <c r="B207" s="62"/>
      <c r="C207" s="62"/>
      <c r="D207" s="62"/>
      <c r="E207" s="62"/>
      <c r="F207" s="62"/>
      <c r="G207" s="62"/>
      <c r="H207" s="62"/>
      <c r="I207" s="62"/>
      <c r="J207" s="20"/>
      <c r="K207" s="20"/>
      <c r="L207" s="20"/>
      <c r="M207" s="20"/>
      <c r="N207" s="20"/>
      <c r="O207" s="20"/>
      <c r="P207" s="5"/>
      <c r="Q207" s="5"/>
      <c r="R207" s="5"/>
      <c r="S207" s="4"/>
      <c r="T207" s="4"/>
    </row>
    <row r="208" spans="2:20" ht="15" customHeight="1" thickBot="1" x14ac:dyDescent="0.3">
      <c r="B208" s="223" t="s">
        <v>145</v>
      </c>
      <c r="C208" s="224"/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5"/>
    </row>
    <row r="209" spans="2:20" ht="15" customHeight="1" x14ac:dyDescent="0.25">
      <c r="B209" s="253" t="s">
        <v>146</v>
      </c>
      <c r="C209" s="254"/>
      <c r="D209" s="254"/>
      <c r="E209" s="254"/>
      <c r="F209" s="254"/>
      <c r="G209" s="254"/>
      <c r="H209" s="254"/>
      <c r="I209" s="254"/>
      <c r="J209" s="254"/>
      <c r="K209" s="254"/>
      <c r="L209" s="254"/>
      <c r="M209" s="254"/>
      <c r="N209" s="254"/>
      <c r="O209" s="254"/>
      <c r="P209" s="254"/>
      <c r="Q209" s="254"/>
      <c r="R209" s="255"/>
      <c r="S209" s="423" t="s">
        <v>89</v>
      </c>
      <c r="T209" s="424"/>
    </row>
    <row r="210" spans="2:20" ht="15" customHeight="1" x14ac:dyDescent="0.25">
      <c r="B210" s="256" t="s">
        <v>147</v>
      </c>
      <c r="C210" s="257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19">
        <f>S204*7%</f>
        <v>0</v>
      </c>
      <c r="T210" s="220"/>
    </row>
    <row r="211" spans="2:20" ht="15" customHeight="1" x14ac:dyDescent="0.25">
      <c r="B211" s="256" t="s">
        <v>148</v>
      </c>
      <c r="C211" s="257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55"/>
      <c r="R211" s="55"/>
      <c r="S211" s="219">
        <f>S204*3%</f>
        <v>0</v>
      </c>
      <c r="T211" s="220"/>
    </row>
    <row r="212" spans="2:20" ht="15" customHeight="1" x14ac:dyDescent="0.25">
      <c r="B212" s="256" t="s">
        <v>149</v>
      </c>
      <c r="C212" s="257"/>
      <c r="D212" s="257"/>
      <c r="E212" s="257"/>
      <c r="F212" s="257"/>
      <c r="G212" s="257"/>
      <c r="H212" s="257"/>
      <c r="I212" s="257"/>
      <c r="J212" s="257"/>
      <c r="K212" s="257"/>
      <c r="L212" s="257"/>
      <c r="M212" s="257"/>
      <c r="N212" s="257"/>
      <c r="O212" s="257"/>
      <c r="P212" s="257"/>
      <c r="Q212" s="257"/>
      <c r="R212" s="257"/>
      <c r="S212" s="219">
        <f>S204*10%</f>
        <v>0</v>
      </c>
      <c r="T212" s="220"/>
    </row>
    <row r="213" spans="2:20" ht="15" customHeight="1" thickBot="1" x14ac:dyDescent="0.3">
      <c r="B213" s="258" t="s">
        <v>150</v>
      </c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221"/>
      <c r="T213" s="222"/>
    </row>
    <row r="214" spans="2:20" ht="15" customHeight="1" thickBot="1" x14ac:dyDescent="0.3">
      <c r="B214" s="259" t="s">
        <v>151</v>
      </c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444">
        <f>SUM(S210:T213)</f>
        <v>0</v>
      </c>
      <c r="T214" s="428"/>
    </row>
    <row r="215" spans="2:20" ht="38.25" customHeight="1" thickBot="1" x14ac:dyDescent="0.3">
      <c r="B215" s="420" t="s">
        <v>152</v>
      </c>
      <c r="C215" s="421"/>
      <c r="D215" s="421"/>
      <c r="E215" s="421"/>
      <c r="F215" s="421"/>
      <c r="G215" s="421"/>
      <c r="H215" s="421"/>
      <c r="I215" s="421"/>
      <c r="J215" s="421"/>
      <c r="K215" s="421"/>
      <c r="L215" s="421"/>
      <c r="M215" s="421"/>
      <c r="N215" s="421"/>
      <c r="O215" s="421"/>
      <c r="P215" s="421"/>
      <c r="Q215" s="421"/>
      <c r="R215" s="421"/>
      <c r="S215" s="421"/>
      <c r="T215" s="422"/>
    </row>
    <row r="216" spans="2:20" ht="15" customHeight="1" x14ac:dyDescent="0.25"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3"/>
      <c r="Q216" s="3"/>
      <c r="R216" s="3"/>
      <c r="S216" s="4"/>
      <c r="T216" s="4"/>
    </row>
    <row r="217" spans="2:20" ht="15" customHeight="1" thickBot="1" x14ac:dyDescent="0.3">
      <c r="B217" s="443"/>
      <c r="C217" s="443"/>
      <c r="D217" s="443"/>
      <c r="E217" s="443"/>
      <c r="F217" s="443"/>
      <c r="G217" s="443"/>
      <c r="H217" s="443"/>
      <c r="I217" s="443"/>
      <c r="J217" s="443"/>
      <c r="K217" s="443"/>
      <c r="L217" s="443"/>
      <c r="M217" s="443"/>
      <c r="N217" s="443"/>
      <c r="O217" s="443"/>
      <c r="P217" s="443"/>
      <c r="Q217" s="443"/>
      <c r="R217" s="443"/>
      <c r="S217" s="443"/>
      <c r="T217" s="443"/>
    </row>
    <row r="218" spans="2:20" ht="15" customHeight="1" thickBot="1" x14ac:dyDescent="0.3">
      <c r="B218" s="223" t="s">
        <v>153</v>
      </c>
      <c r="C218" s="224"/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53"/>
      <c r="R218" s="53"/>
      <c r="S218" s="365">
        <f>SUM(S214+S204)</f>
        <v>0</v>
      </c>
      <c r="T218" s="366"/>
    </row>
    <row r="219" spans="2:20" ht="15" customHeight="1" x14ac:dyDescent="0.25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4"/>
      <c r="T219" s="4"/>
    </row>
    <row r="220" spans="2:20" ht="15" customHeight="1" x14ac:dyDescent="0.25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4"/>
      <c r="T220" s="4"/>
    </row>
    <row r="221" spans="2:20" ht="15" customHeight="1" x14ac:dyDescent="0.25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4"/>
      <c r="T221" s="4"/>
    </row>
    <row r="222" spans="2:20" ht="15" customHeight="1" x14ac:dyDescent="0.25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4"/>
      <c r="T222" s="4"/>
    </row>
    <row r="223" spans="2:20" ht="15" customHeight="1" x14ac:dyDescent="0.25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4"/>
      <c r="T223" s="4"/>
    </row>
    <row r="224" spans="2:20" ht="15" customHeight="1" x14ac:dyDescent="0.25">
      <c r="C224" s="15"/>
      <c r="D224" s="15"/>
      <c r="E224" s="15"/>
      <c r="F224" s="15"/>
      <c r="G224" s="15"/>
      <c r="H224" s="15"/>
      <c r="I224" s="15"/>
      <c r="J224" s="15"/>
      <c r="K224" s="15" t="s">
        <v>154</v>
      </c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2:20" ht="1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 t="s">
        <v>155</v>
      </c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2:20" ht="15" customHeight="1" x14ac:dyDescent="0.25">
      <c r="C226" s="15"/>
      <c r="D226" s="15"/>
      <c r="E226" s="15"/>
      <c r="F226" s="15"/>
      <c r="G226" s="15"/>
      <c r="H226" s="15"/>
      <c r="I226" s="15"/>
      <c r="K226" s="15" t="s">
        <v>156</v>
      </c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2:20" ht="15" customHeight="1" x14ac:dyDescent="0.25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4"/>
      <c r="T227" s="4"/>
    </row>
    <row r="228" spans="2:20" ht="15" customHeight="1" x14ac:dyDescent="0.25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4"/>
      <c r="T228" s="4"/>
    </row>
    <row r="229" spans="2:20" ht="15" customHeight="1" x14ac:dyDescent="0.25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4"/>
      <c r="T229" s="4"/>
    </row>
    <row r="230" spans="2:20" ht="15" customHeight="1" x14ac:dyDescent="0.25">
      <c r="B230" s="12" t="s">
        <v>157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4"/>
      <c r="T230" s="4"/>
    </row>
    <row r="231" spans="2:20" ht="15" customHeight="1" x14ac:dyDescent="0.25">
      <c r="B231" s="233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  <c r="Q231" s="234"/>
      <c r="R231" s="234"/>
      <c r="S231" s="235"/>
      <c r="T231" s="15"/>
    </row>
    <row r="232" spans="2:20" ht="15" customHeight="1" x14ac:dyDescent="0.25">
      <c r="B232" s="236"/>
      <c r="C232" s="237"/>
      <c r="D232" s="237"/>
      <c r="E232" s="237"/>
      <c r="F232" s="237"/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8"/>
      <c r="T232" s="15"/>
    </row>
    <row r="233" spans="2:20" ht="15" customHeight="1" x14ac:dyDescent="0.25">
      <c r="B233" s="236"/>
      <c r="C233" s="237"/>
      <c r="D233" s="237"/>
      <c r="E233" s="237"/>
      <c r="F233" s="23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8"/>
      <c r="T233" s="15"/>
    </row>
    <row r="234" spans="2:20" ht="15" customHeight="1" x14ac:dyDescent="0.25">
      <c r="B234" s="236"/>
      <c r="C234" s="237"/>
      <c r="D234" s="237"/>
      <c r="E234" s="237"/>
      <c r="F234" s="237"/>
      <c r="G234" s="237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8"/>
      <c r="T234" s="15"/>
    </row>
    <row r="235" spans="2:20" ht="15" customHeight="1" x14ac:dyDescent="0.25">
      <c r="B235" s="239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  <c r="S235" s="241"/>
      <c r="T235" s="4"/>
    </row>
    <row r="236" spans="2:20" ht="15" customHeight="1" x14ac:dyDescent="0.25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4"/>
      <c r="T236" s="4"/>
    </row>
    <row r="237" spans="2:20" ht="15" customHeight="1" x14ac:dyDescent="0.25">
      <c r="B237" s="12" t="s">
        <v>158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4"/>
      <c r="T237" s="4"/>
    </row>
    <row r="238" spans="2:20" ht="15" customHeight="1" x14ac:dyDescent="0.25">
      <c r="C238" s="12"/>
      <c r="D238" s="12"/>
      <c r="E238" s="12"/>
      <c r="F238" s="12"/>
      <c r="G238" s="12"/>
      <c r="H238" s="12" t="s">
        <v>159</v>
      </c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4"/>
      <c r="T238" s="4"/>
    </row>
    <row r="239" spans="2:20" ht="15" customHeight="1" x14ac:dyDescent="0.25">
      <c r="B239" s="12"/>
      <c r="C239" s="12"/>
      <c r="D239" s="12"/>
      <c r="E239" s="433" t="s">
        <v>160</v>
      </c>
      <c r="F239" s="433"/>
      <c r="G239" s="433"/>
      <c r="H239" s="433"/>
      <c r="I239" s="433"/>
      <c r="J239" s="433"/>
      <c r="K239" s="433"/>
      <c r="L239" s="433"/>
      <c r="M239" s="433"/>
      <c r="N239" s="433"/>
      <c r="O239" s="433"/>
      <c r="P239" s="433"/>
      <c r="Q239" s="12"/>
      <c r="R239" s="12"/>
      <c r="S239" s="4"/>
      <c r="T239" s="4"/>
    </row>
    <row r="240" spans="2:20" ht="15" customHeight="1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4"/>
      <c r="T240" s="4"/>
    </row>
    <row r="241" spans="2:20" ht="15" customHeigh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2:20" ht="15" customHeigh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2:20" ht="15" customHeigh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2:20" ht="15" customHeigh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2:20" ht="15" customHeigh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2:20" ht="15" customHeigh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2:20" ht="15" customHeigh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2:20" ht="15" customHeigh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2:20" ht="15" customHeigh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2:20" ht="15" customHeight="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2:20" ht="15" customHeight="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2:20" ht="15" customHeigh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2:20" ht="15" customHeight="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2:20" ht="15" customHeigh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2:20" ht="20.100000000000001" customHeight="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2:20" ht="20.100000000000001" customHeigh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</sheetData>
  <sheetProtection formatRows="0" insertRows="0" deleteRows="0"/>
  <mergeCells count="395">
    <mergeCell ref="O134:P134"/>
    <mergeCell ref="O135:P135"/>
    <mergeCell ref="O136:P136"/>
    <mergeCell ref="B9:D9"/>
    <mergeCell ref="B8:D8"/>
    <mergeCell ref="E8:T8"/>
    <mergeCell ref="E9:T9"/>
    <mergeCell ref="J81:K83"/>
    <mergeCell ref="J86:K88"/>
    <mergeCell ref="S123:T123"/>
    <mergeCell ref="S94:T94"/>
    <mergeCell ref="L86:N88"/>
    <mergeCell ref="R84:S84"/>
    <mergeCell ref="S97:T97"/>
    <mergeCell ref="S98:T98"/>
    <mergeCell ref="S99:T99"/>
    <mergeCell ref="P123:R123"/>
    <mergeCell ref="B123:M123"/>
    <mergeCell ref="N123:O123"/>
    <mergeCell ref="J90:K90"/>
    <mergeCell ref="B108:P108"/>
    <mergeCell ref="S106:T106"/>
    <mergeCell ref="S107:T107"/>
    <mergeCell ref="S117:T117"/>
    <mergeCell ref="P116:R116"/>
    <mergeCell ref="S108:T108"/>
    <mergeCell ref="B105:P105"/>
    <mergeCell ref="B106:P106"/>
    <mergeCell ref="N115:O115"/>
    <mergeCell ref="B100:P100"/>
    <mergeCell ref="B102:P102"/>
    <mergeCell ref="B103:P103"/>
    <mergeCell ref="B96:P96"/>
    <mergeCell ref="B97:P97"/>
    <mergeCell ref="B104:P104"/>
    <mergeCell ref="B98:P98"/>
    <mergeCell ref="B99:P99"/>
    <mergeCell ref="O86:Q88"/>
    <mergeCell ref="H89:I89"/>
    <mergeCell ref="H90:I90"/>
    <mergeCell ref="J89:K89"/>
    <mergeCell ref="B91:T91"/>
    <mergeCell ref="B94:P94"/>
    <mergeCell ref="S95:T95"/>
    <mergeCell ref="S96:T96"/>
    <mergeCell ref="B95:P95"/>
    <mergeCell ref="H86:I88"/>
    <mergeCell ref="S129:T129"/>
    <mergeCell ref="S130:T130"/>
    <mergeCell ref="E10:T10"/>
    <mergeCell ref="B10:D10"/>
    <mergeCell ref="B7:D7"/>
    <mergeCell ref="E7:T7"/>
    <mergeCell ref="B15:D15"/>
    <mergeCell ref="B122:M122"/>
    <mergeCell ref="B121:M121"/>
    <mergeCell ref="N122:O122"/>
    <mergeCell ref="S122:T122"/>
    <mergeCell ref="B115:M115"/>
    <mergeCell ref="B116:M116"/>
    <mergeCell ref="N116:O116"/>
    <mergeCell ref="P115:R115"/>
    <mergeCell ref="L90:N90"/>
    <mergeCell ref="B117:M117"/>
    <mergeCell ref="B21:D21"/>
    <mergeCell ref="E21:T21"/>
    <mergeCell ref="L85:N85"/>
    <mergeCell ref="R85:S85"/>
    <mergeCell ref="R86:S88"/>
    <mergeCell ref="R90:S90"/>
    <mergeCell ref="S116:T116"/>
    <mergeCell ref="E239:P239"/>
    <mergeCell ref="B140:T140"/>
    <mergeCell ref="B160:T160"/>
    <mergeCell ref="P143:R143"/>
    <mergeCell ref="P144:R144"/>
    <mergeCell ref="P145:R145"/>
    <mergeCell ref="B178:M178"/>
    <mergeCell ref="B179:M179"/>
    <mergeCell ref="B180:M180"/>
    <mergeCell ref="B182:T182"/>
    <mergeCell ref="B183:T183"/>
    <mergeCell ref="B218:P218"/>
    <mergeCell ref="S218:T218"/>
    <mergeCell ref="B211:P211"/>
    <mergeCell ref="S211:T211"/>
    <mergeCell ref="B206:I206"/>
    <mergeCell ref="S204:T204"/>
    <mergeCell ref="B198:M198"/>
    <mergeCell ref="B217:T217"/>
    <mergeCell ref="S214:T214"/>
    <mergeCell ref="B196:M196"/>
    <mergeCell ref="N196:O196"/>
    <mergeCell ref="S196:T196"/>
    <mergeCell ref="S179:T179"/>
    <mergeCell ref="B2:B3"/>
    <mergeCell ref="B29:C29"/>
    <mergeCell ref="H29:M29"/>
    <mergeCell ref="P29:Q29"/>
    <mergeCell ref="B215:T215"/>
    <mergeCell ref="S209:T209"/>
    <mergeCell ref="B197:M197"/>
    <mergeCell ref="S192:T192"/>
    <mergeCell ref="S193:T193"/>
    <mergeCell ref="B195:T195"/>
    <mergeCell ref="N197:O197"/>
    <mergeCell ref="S197:T197"/>
    <mergeCell ref="B199:P199"/>
    <mergeCell ref="S199:T199"/>
    <mergeCell ref="N198:O198"/>
    <mergeCell ref="S198:T198"/>
    <mergeCell ref="S201:T201"/>
    <mergeCell ref="B204:R204"/>
    <mergeCell ref="S180:T180"/>
    <mergeCell ref="S178:T178"/>
    <mergeCell ref="B187:H187"/>
    <mergeCell ref="B185:P185"/>
    <mergeCell ref="E14:Q14"/>
    <mergeCell ref="B14:D14"/>
    <mergeCell ref="P163:R163"/>
    <mergeCell ref="P164:R164"/>
    <mergeCell ref="B149:M149"/>
    <mergeCell ref="N149:O149"/>
    <mergeCell ref="S149:T149"/>
    <mergeCell ref="B150:M150"/>
    <mergeCell ref="N150:O150"/>
    <mergeCell ref="B6:T6"/>
    <mergeCell ref="B32:T32"/>
    <mergeCell ref="E15:Q15"/>
    <mergeCell ref="B18:D18"/>
    <mergeCell ref="B19:D19"/>
    <mergeCell ref="B20:D20"/>
    <mergeCell ref="E18:T18"/>
    <mergeCell ref="E19:T19"/>
    <mergeCell ref="E20:T20"/>
    <mergeCell ref="B146:P146"/>
    <mergeCell ref="S146:T146"/>
    <mergeCell ref="B126:T126"/>
    <mergeCell ref="S124:T124"/>
    <mergeCell ref="P128:R128"/>
    <mergeCell ref="P129:R129"/>
    <mergeCell ref="B144:M144"/>
    <mergeCell ref="N144:O144"/>
    <mergeCell ref="B172:R172"/>
    <mergeCell ref="S166:T166"/>
    <mergeCell ref="B162:T162"/>
    <mergeCell ref="N163:O163"/>
    <mergeCell ref="B181:P181"/>
    <mergeCell ref="S181:T181"/>
    <mergeCell ref="B167:T167"/>
    <mergeCell ref="B168:T168"/>
    <mergeCell ref="S175:T175"/>
    <mergeCell ref="P165:R165"/>
    <mergeCell ref="B171:R171"/>
    <mergeCell ref="N165:O165"/>
    <mergeCell ref="B165:L165"/>
    <mergeCell ref="S163:T163"/>
    <mergeCell ref="N164:O164"/>
    <mergeCell ref="S165:T165"/>
    <mergeCell ref="B166:P166"/>
    <mergeCell ref="B173:R173"/>
    <mergeCell ref="S173:T173"/>
    <mergeCell ref="N179:P179"/>
    <mergeCell ref="Q179:R179"/>
    <mergeCell ref="S164:T164"/>
    <mergeCell ref="B163:L163"/>
    <mergeCell ref="B164:L164"/>
    <mergeCell ref="B5:T5"/>
    <mergeCell ref="R81:S83"/>
    <mergeCell ref="S100:T100"/>
    <mergeCell ref="S101:T101"/>
    <mergeCell ref="S102:T102"/>
    <mergeCell ref="S103:T103"/>
    <mergeCell ref="B92:T92"/>
    <mergeCell ref="B170:T170"/>
    <mergeCell ref="S171:T171"/>
    <mergeCell ref="S157:T157"/>
    <mergeCell ref="S158:T158"/>
    <mergeCell ref="B158:P158"/>
    <mergeCell ref="N156:O156"/>
    <mergeCell ref="S156:T156"/>
    <mergeCell ref="N157:O157"/>
    <mergeCell ref="B159:T159"/>
    <mergeCell ref="B139:T139"/>
    <mergeCell ref="B155:L155"/>
    <mergeCell ref="B156:L156"/>
    <mergeCell ref="B157:L157"/>
    <mergeCell ref="N155:O155"/>
    <mergeCell ref="S155:T155"/>
    <mergeCell ref="P155:R155"/>
    <mergeCell ref="P157:R157"/>
    <mergeCell ref="B1:T1"/>
    <mergeCell ref="B145:M145"/>
    <mergeCell ref="N145:O145"/>
    <mergeCell ref="S145:T145"/>
    <mergeCell ref="B142:T142"/>
    <mergeCell ref="B143:M143"/>
    <mergeCell ref="N143:O143"/>
    <mergeCell ref="S143:T143"/>
    <mergeCell ref="B101:P101"/>
    <mergeCell ref="L81:N83"/>
    <mergeCell ref="B128:K128"/>
    <mergeCell ref="L128:M128"/>
    <mergeCell ref="S121:T121"/>
    <mergeCell ref="B120:T120"/>
    <mergeCell ref="S134:T134"/>
    <mergeCell ref="C2:T3"/>
    <mergeCell ref="B4:T4"/>
    <mergeCell ref="S104:T104"/>
    <mergeCell ref="S105:T105"/>
    <mergeCell ref="B114:T114"/>
    <mergeCell ref="B112:T112"/>
    <mergeCell ref="S115:T115"/>
    <mergeCell ref="N121:O121"/>
    <mergeCell ref="N117:O117"/>
    <mergeCell ref="S144:T144"/>
    <mergeCell ref="B138:T138"/>
    <mergeCell ref="S137:T137"/>
    <mergeCell ref="P127:R127"/>
    <mergeCell ref="B124:P124"/>
    <mergeCell ref="N127:O127"/>
    <mergeCell ref="L127:M127"/>
    <mergeCell ref="S127:T127"/>
    <mergeCell ref="B135:K135"/>
    <mergeCell ref="B136:K136"/>
    <mergeCell ref="B131:T131"/>
    <mergeCell ref="B137:P137"/>
    <mergeCell ref="N128:O128"/>
    <mergeCell ref="S128:T128"/>
    <mergeCell ref="M134:N134"/>
    <mergeCell ref="M135:N135"/>
    <mergeCell ref="M136:N136"/>
    <mergeCell ref="Q134:R134"/>
    <mergeCell ref="Q135:R135"/>
    <mergeCell ref="Q136:R136"/>
    <mergeCell ref="S135:T135"/>
    <mergeCell ref="S136:T136"/>
    <mergeCell ref="B133:T133"/>
    <mergeCell ref="N129:O129"/>
    <mergeCell ref="B152:P152"/>
    <mergeCell ref="S152:T152"/>
    <mergeCell ref="B90:G90"/>
    <mergeCell ref="B86:G88"/>
    <mergeCell ref="O90:Q90"/>
    <mergeCell ref="B89:G89"/>
    <mergeCell ref="L89:N89"/>
    <mergeCell ref="O89:Q89"/>
    <mergeCell ref="R89:S89"/>
    <mergeCell ref="B148:T148"/>
    <mergeCell ref="B129:K129"/>
    <mergeCell ref="B130:P130"/>
    <mergeCell ref="L129:M129"/>
    <mergeCell ref="B127:K127"/>
    <mergeCell ref="P117:R117"/>
    <mergeCell ref="P121:R121"/>
    <mergeCell ref="B107:P107"/>
    <mergeCell ref="B110:T110"/>
    <mergeCell ref="S118:T118"/>
    <mergeCell ref="B118:P118"/>
    <mergeCell ref="P122:R122"/>
    <mergeCell ref="B151:M151"/>
    <mergeCell ref="N151:O151"/>
    <mergeCell ref="S151:T151"/>
    <mergeCell ref="B154:T154"/>
    <mergeCell ref="P149:R149"/>
    <mergeCell ref="P150:R150"/>
    <mergeCell ref="P151:R151"/>
    <mergeCell ref="S150:T150"/>
    <mergeCell ref="B231:S235"/>
    <mergeCell ref="B189:T189"/>
    <mergeCell ref="S190:T190"/>
    <mergeCell ref="S191:T191"/>
    <mergeCell ref="B177:T177"/>
    <mergeCell ref="B175:P175"/>
    <mergeCell ref="S172:T172"/>
    <mergeCell ref="S174:T174"/>
    <mergeCell ref="B174:R174"/>
    <mergeCell ref="B201:R201"/>
    <mergeCell ref="B209:R209"/>
    <mergeCell ref="B210:R210"/>
    <mergeCell ref="B212:R212"/>
    <mergeCell ref="B213:R213"/>
    <mergeCell ref="B214:R214"/>
    <mergeCell ref="P196:R196"/>
    <mergeCell ref="P197:R197"/>
    <mergeCell ref="B191:R191"/>
    <mergeCell ref="B192:R192"/>
    <mergeCell ref="B193:R193"/>
    <mergeCell ref="S185:T185"/>
    <mergeCell ref="Q180:R180"/>
    <mergeCell ref="N180:P180"/>
    <mergeCell ref="N178:P178"/>
    <mergeCell ref="P198:R198"/>
    <mergeCell ref="B190:R190"/>
    <mergeCell ref="S210:T210"/>
    <mergeCell ref="S213:T213"/>
    <mergeCell ref="S212:T212"/>
    <mergeCell ref="B208:T208"/>
    <mergeCell ref="Q178:R178"/>
    <mergeCell ref="P156:R156"/>
    <mergeCell ref="B76:T76"/>
    <mergeCell ref="B77:T77"/>
    <mergeCell ref="B49:T49"/>
    <mergeCell ref="B23:T23"/>
    <mergeCell ref="B38:T38"/>
    <mergeCell ref="B37:T37"/>
    <mergeCell ref="B35:T35"/>
    <mergeCell ref="B34:T34"/>
    <mergeCell ref="B31:T31"/>
    <mergeCell ref="B41:H41"/>
    <mergeCell ref="D59:T59"/>
    <mergeCell ref="B50:E50"/>
    <mergeCell ref="F50:H50"/>
    <mergeCell ref="B81:G83"/>
    <mergeCell ref="B84:G84"/>
    <mergeCell ref="B79:T79"/>
    <mergeCell ref="T81:T83"/>
    <mergeCell ref="T86:T88"/>
    <mergeCell ref="B72:E72"/>
    <mergeCell ref="F72:H72"/>
    <mergeCell ref="B134:K134"/>
    <mergeCell ref="D67:T67"/>
    <mergeCell ref="B68:E68"/>
    <mergeCell ref="B13:Q13"/>
    <mergeCell ref="C27:D27"/>
    <mergeCell ref="R29:T29"/>
    <mergeCell ref="D29:F29"/>
    <mergeCell ref="B40:T40"/>
    <mergeCell ref="B17:T17"/>
    <mergeCell ref="O84:Q84"/>
    <mergeCell ref="C42:H42"/>
    <mergeCell ref="C43:H43"/>
    <mergeCell ref="C44:H44"/>
    <mergeCell ref="C45:H45"/>
    <mergeCell ref="C46:H46"/>
    <mergeCell ref="C47:H47"/>
    <mergeCell ref="B51:C51"/>
    <mergeCell ref="D51:T51"/>
    <mergeCell ref="B63:C63"/>
    <mergeCell ref="D63:T63"/>
    <mergeCell ref="B73:E73"/>
    <mergeCell ref="F73:H73"/>
    <mergeCell ref="B65:E65"/>
    <mergeCell ref="F65:H65"/>
    <mergeCell ref="B66:E66"/>
    <mergeCell ref="F66:H66"/>
    <mergeCell ref="B67:C67"/>
    <mergeCell ref="B11:T11"/>
    <mergeCell ref="R13:T14"/>
    <mergeCell ref="R15:T15"/>
    <mergeCell ref="B24:T24"/>
    <mergeCell ref="B26:T26"/>
    <mergeCell ref="B61:E61"/>
    <mergeCell ref="F61:H61"/>
    <mergeCell ref="B62:E62"/>
    <mergeCell ref="F62:H62"/>
    <mergeCell ref="B52:E52"/>
    <mergeCell ref="F52:H52"/>
    <mergeCell ref="B53:E53"/>
    <mergeCell ref="F53:H53"/>
    <mergeCell ref="B55:C55"/>
    <mergeCell ref="D55:T55"/>
    <mergeCell ref="B56:E56"/>
    <mergeCell ref="F56:H56"/>
    <mergeCell ref="B57:E57"/>
    <mergeCell ref="F57:H57"/>
    <mergeCell ref="B58:E58"/>
    <mergeCell ref="F58:H58"/>
    <mergeCell ref="B59:C59"/>
    <mergeCell ref="B60:E60"/>
    <mergeCell ref="F60:H60"/>
    <mergeCell ref="B28:H28"/>
    <mergeCell ref="F27:I27"/>
    <mergeCell ref="B54:E54"/>
    <mergeCell ref="F68:H68"/>
    <mergeCell ref="B69:E69"/>
    <mergeCell ref="F69:H69"/>
    <mergeCell ref="B85:G85"/>
    <mergeCell ref="B64:E64"/>
    <mergeCell ref="F64:H64"/>
    <mergeCell ref="B74:E74"/>
    <mergeCell ref="F74:H74"/>
    <mergeCell ref="B70:E70"/>
    <mergeCell ref="F70:H70"/>
    <mergeCell ref="B71:C71"/>
    <mergeCell ref="D71:T71"/>
    <mergeCell ref="O85:Q85"/>
    <mergeCell ref="L84:N84"/>
    <mergeCell ref="F54:H54"/>
    <mergeCell ref="H84:I84"/>
    <mergeCell ref="H85:I85"/>
    <mergeCell ref="O81:Q83"/>
    <mergeCell ref="J84:K84"/>
    <mergeCell ref="J85:K85"/>
    <mergeCell ref="H81:I83"/>
  </mergeCells>
  <pageMargins left="0.7" right="0.7" top="0.75" bottom="0.75" header="0.3" footer="0.3"/>
  <pageSetup paperSize="9" scale="93" fitToHeight="0" orientation="portrait" r:id="rId1"/>
  <rowBreaks count="3" manualBreakCount="3">
    <brk id="47" max="20" man="1"/>
    <brk id="109" max="16383" man="1"/>
    <brk id="169" max="16383" man="1"/>
  </rowBreaks>
  <ignoredErrors>
    <ignoredError sqref="S97:T97 S103:T103 T101 S106:T106 T104 T107 S100:T100 S98:T99 T102 S105:T105 S95:S96 S10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" sqref="E1:E104857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4f96e8-6f30-4a09-b99b-23b1d3e6966e" xsi:nil="true"/>
    <lcf76f155ced4ddcb4097134ff3c332f xmlns="4f8dc431-7df3-4511-a58c-005eeea0ca4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7665BDB2C8A746B89CFD59A8F1A66C" ma:contentTypeVersion="18" ma:contentTypeDescription="Crie um novo documento." ma:contentTypeScope="" ma:versionID="9cb1de080073196c2cbffc81d23298bf">
  <xsd:schema xmlns:xsd="http://www.w3.org/2001/XMLSchema" xmlns:xs="http://www.w3.org/2001/XMLSchema" xmlns:p="http://schemas.microsoft.com/office/2006/metadata/properties" xmlns:ns2="124f96e8-6f30-4a09-b99b-23b1d3e6966e" xmlns:ns3="4f8dc431-7df3-4511-a58c-005eeea0ca4c" targetNamespace="http://schemas.microsoft.com/office/2006/metadata/properties" ma:root="true" ma:fieldsID="6797ed149a78b47f099b0d3847919910" ns2:_="" ns3:_="">
    <xsd:import namespace="124f96e8-6f30-4a09-b99b-23b1d3e6966e"/>
    <xsd:import namespace="4f8dc431-7df3-4511-a58c-005eeea0ca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f96e8-6f30-4a09-b99b-23b1d3e696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bdfbc6-8d05-459e-a214-fec5bef4fe6c}" ma:internalName="TaxCatchAll" ma:showField="CatchAllData" ma:web="124f96e8-6f30-4a09-b99b-23b1d3e696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dc431-7df3-4511-a58c-005eeea0ca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41467c3-3e58-4cdf-9829-5b7e9bad1a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B73B9E-FFC6-4A38-A132-0AB6DE3A57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689FF8-3156-4A03-96C0-DA6C1D71EDA2}">
  <ds:schemaRefs>
    <ds:schemaRef ds:uri="http://schemas.microsoft.com/office/2006/metadata/properties"/>
    <ds:schemaRef ds:uri="http://schemas.microsoft.com/office/infopath/2007/PartnerControls"/>
    <ds:schemaRef ds:uri="124f96e8-6f30-4a09-b99b-23b1d3e6966e"/>
    <ds:schemaRef ds:uri="4f8dc431-7df3-4511-a58c-005eeea0ca4c"/>
  </ds:schemaRefs>
</ds:datastoreItem>
</file>

<file path=customXml/itemProps3.xml><?xml version="1.0" encoding="utf-8"?>
<ds:datastoreItem xmlns:ds="http://schemas.openxmlformats.org/officeDocument/2006/customXml" ds:itemID="{DBF55F0D-C0E8-4CD0-9A30-D14CC4284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f96e8-6f30-4a09-b99b-23b1d3e6966e"/>
    <ds:schemaRef ds:uri="4f8dc431-7df3-4511-a58c-005eeea0ca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de Execução -A2</vt:lpstr>
      <vt:lpstr>Planilha1</vt:lpstr>
      <vt:lpstr>'Planilha de Execução -A2'!Area_de_impressao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Muller</dc:creator>
  <cp:keywords/>
  <dc:description/>
  <cp:lastModifiedBy>Lucas Gabriel de Carvalho Neves</cp:lastModifiedBy>
  <cp:revision/>
  <dcterms:created xsi:type="dcterms:W3CDTF">2018-10-17T11:38:05Z</dcterms:created>
  <dcterms:modified xsi:type="dcterms:W3CDTF">2024-08-22T18:14:08Z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0x010100837665BDB2C8A746B89CFD59A8F1A66C</vt:lpwstr>
  </property>
  <property fmtid="{D5CDD505-2E9C-101B-9397-08002B2CF9AE}" pid="3" name="MediaServiceImageTags">
    <vt:lpwstr/>
  </property>
</Properties>
</file>