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STT\Atendimentos e Projetos\Anexos- Projetos\"/>
    </mc:Choice>
  </mc:AlternateContent>
  <bookViews>
    <workbookView xWindow="0" yWindow="0" windowWidth="28800" windowHeight="12330"/>
  </bookViews>
  <sheets>
    <sheet name="Planilha de Execução -A2" sheetId="1" r:id="rId1"/>
    <sheet name="Planilha1" sheetId="2" r:id="rId2"/>
  </sheets>
  <calcPr calcId="162913"/>
  <extLst>
    <ext uri="GoogleSheetsCustomDataVersion1">
      <go:sheetsCustomData xmlns:go="http://customooxmlschemas.google.com/" r:id="rId6" roundtripDataSignature="AMtx7mh2nEWxk4EFWNNV9pu5Zq+SfzAqBg=="/>
    </ext>
  </extLst>
</workbook>
</file>

<file path=xl/calcChain.xml><?xml version="1.0" encoding="utf-8"?>
<calcChain xmlns="http://schemas.openxmlformats.org/spreadsheetml/2006/main">
  <c r="S200" i="1" l="1"/>
  <c r="S199" i="1"/>
  <c r="S195" i="1"/>
  <c r="S107" i="1" s="1"/>
  <c r="S182" i="1"/>
  <c r="N182" i="1"/>
  <c r="N181" i="1"/>
  <c r="S181" i="1" s="1"/>
  <c r="S177" i="1"/>
  <c r="S167" i="1"/>
  <c r="P167" i="1"/>
  <c r="S166" i="1"/>
  <c r="P166" i="1"/>
  <c r="P159" i="1"/>
  <c r="S159" i="1" s="1"/>
  <c r="P158" i="1"/>
  <c r="S158" i="1" s="1"/>
  <c r="S153" i="1"/>
  <c r="S152" i="1"/>
  <c r="S154" i="1" s="1"/>
  <c r="S102" i="1" s="1"/>
  <c r="S147" i="1"/>
  <c r="S146" i="1"/>
  <c r="P138" i="1"/>
  <c r="O138" i="1"/>
  <c r="P137" i="1"/>
  <c r="O137" i="1"/>
  <c r="S137" i="1" s="1"/>
  <c r="P131" i="1"/>
  <c r="S131" i="1" s="1"/>
  <c r="P130" i="1"/>
  <c r="S130" i="1" s="1"/>
  <c r="S125" i="1"/>
  <c r="S124" i="1"/>
  <c r="S126" i="1" s="1"/>
  <c r="S98" i="1" s="1"/>
  <c r="S119" i="1"/>
  <c r="S118" i="1"/>
  <c r="S105" i="1"/>
  <c r="D72" i="1"/>
  <c r="D68" i="1"/>
  <c r="D64" i="1"/>
  <c r="D60" i="1"/>
  <c r="D56" i="1"/>
  <c r="D52" i="1"/>
  <c r="S120" i="1" l="1"/>
  <c r="S132" i="1"/>
  <c r="S99" i="1" s="1"/>
  <c r="S138" i="1"/>
  <c r="S139" i="1" s="1"/>
  <c r="S148" i="1"/>
  <c r="S101" i="1" s="1"/>
  <c r="S168" i="1"/>
  <c r="S104" i="1" s="1"/>
  <c r="S183" i="1"/>
  <c r="S106" i="1" s="1"/>
  <c r="S201" i="1"/>
  <c r="S203" i="1" s="1"/>
  <c r="S160" i="1"/>
  <c r="S103" i="1" s="1"/>
  <c r="S97" i="1"/>
  <c r="C25" i="1"/>
  <c r="R26" i="1" s="1"/>
  <c r="S100" i="1" l="1"/>
  <c r="S187" i="1"/>
  <c r="S206" i="1" s="1"/>
  <c r="S108" i="1"/>
  <c r="S214" i="1" l="1"/>
  <c r="S213" i="1"/>
  <c r="S212" i="1"/>
  <c r="S216" i="1" l="1"/>
  <c r="S220" i="1" l="1"/>
  <c r="S109" i="1"/>
  <c r="S110" i="1" s="1"/>
</calcChain>
</file>

<file path=xl/sharedStrings.xml><?xml version="1.0" encoding="utf-8"?>
<sst xmlns="http://schemas.openxmlformats.org/spreadsheetml/2006/main" count="206" uniqueCount="158">
  <si>
    <t xml:space="preserve">                 ANEXO - PLANO DE TRABALHO DA AÇÃO DE EXTENSÃO TECNOLÓGICA</t>
  </si>
  <si>
    <t>PLANILHA DE EXECUÇÃO</t>
  </si>
  <si>
    <t>(  x  ) 1ª Planilha   (   ) Alteração ____/______</t>
  </si>
  <si>
    <t>1 - DADOS CADASTRAIS</t>
  </si>
  <si>
    <t>Proposta:</t>
  </si>
  <si>
    <t xml:space="preserve">Título: </t>
  </si>
  <si>
    <t xml:space="preserve">Coordenador (a): </t>
  </si>
  <si>
    <r>
      <rPr>
        <sz val="11"/>
        <color rgb="FF000000"/>
        <rFont val="Calibri"/>
      </rPr>
      <t xml:space="preserve">Tempo Estimado para Execução da Proposta 
</t>
    </r>
    <r>
      <rPr>
        <b/>
        <u/>
        <sz val="11"/>
        <color rgb="FF000000"/>
        <rFont val="Calibri"/>
      </rPr>
      <t>(Em meses)</t>
    </r>
  </si>
  <si>
    <t xml:space="preserve">Professor (a) / TAE: </t>
  </si>
  <si>
    <r>
      <rPr>
        <sz val="12"/>
        <color rgb="FF000000"/>
        <rFont val="Calibri"/>
      </rPr>
      <t>Unidade / Departamento:</t>
    </r>
    <r>
      <rPr>
        <b/>
        <sz val="12"/>
        <color rgb="FF000000"/>
        <rFont val="Calibri"/>
      </rPr>
      <t xml:space="preserve"> </t>
    </r>
  </si>
  <si>
    <t xml:space="preserve">Contratante:  </t>
  </si>
  <si>
    <t xml:space="preserve">Fomentador: </t>
  </si>
  <si>
    <t>Contato:</t>
  </si>
  <si>
    <t xml:space="preserve">E-mail: </t>
  </si>
  <si>
    <t>Responsável:</t>
  </si>
  <si>
    <r>
      <rPr>
        <b/>
        <sz val="12"/>
        <color theme="1"/>
        <rFont val="Calibri"/>
      </rPr>
      <t>Especificação das obrigações das partes:</t>
    </r>
    <r>
      <rPr>
        <sz val="11"/>
        <color theme="1"/>
        <rFont val="Calibri"/>
      </rPr>
      <t xml:space="preserve"> </t>
    </r>
    <r>
      <rPr>
        <sz val="8"/>
        <color rgb="FF757070"/>
        <rFont val="Calibri"/>
      </rPr>
      <t>(breve descrição do que foi acordado com o demandante)</t>
    </r>
  </si>
  <si>
    <t>Recursos:</t>
  </si>
  <si>
    <t xml:space="preserve">Valor: </t>
  </si>
  <si>
    <t xml:space="preserve">Rendimento:                 </t>
  </si>
  <si>
    <t xml:space="preserve"> Valor Total:</t>
  </si>
  <si>
    <r>
      <rPr>
        <b/>
        <sz val="12"/>
        <color rgb="FF000000"/>
        <rFont val="Calibri"/>
      </rPr>
      <t>Objeto da Proposta:</t>
    </r>
    <r>
      <rPr>
        <sz val="8"/>
        <color rgb="FF000000"/>
        <rFont val="Calibri"/>
      </rPr>
      <t xml:space="preserve"> </t>
    </r>
    <r>
      <rPr>
        <sz val="8"/>
        <color rgb="FF757070"/>
        <rFont val="Calibri"/>
      </rPr>
      <t>[Conteúdo e a importância da  proposta]</t>
    </r>
    <r>
      <rPr>
        <sz val="12"/>
        <color rgb="FF000000"/>
        <rFont val="Calibri"/>
      </rPr>
      <t xml:space="preserve">
</t>
    </r>
  </si>
  <si>
    <r>
      <rPr>
        <b/>
        <sz val="12"/>
        <color theme="1"/>
        <rFont val="Calibri"/>
      </rPr>
      <t xml:space="preserve">Indicar da Relevância do proposta para a formação acadêmica do discente: </t>
    </r>
    <r>
      <rPr>
        <sz val="8"/>
        <color rgb="FF7F7F7F"/>
        <rFont val="Calibri"/>
      </rPr>
      <t>[anexar o plano de trabaho dos bolsistas )</t>
    </r>
  </si>
  <si>
    <r>
      <rPr>
        <b/>
        <sz val="12"/>
        <color theme="1"/>
        <rFont val="Calibri"/>
      </rPr>
      <t xml:space="preserve">Metas e indicadores esperados com prazos:  </t>
    </r>
    <r>
      <rPr>
        <sz val="8"/>
        <color rgb="FF7F7F7F"/>
        <rFont val="Calibri"/>
      </rPr>
      <t>(informar mês e ano nas células em vermelho e marcar com x nos meses que as etapas serão realizadas)</t>
    </r>
  </si>
  <si>
    <t>Metas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</si>
  <si>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</si>
  <si>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</si>
  <si>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</si>
  <si>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</si>
  <si>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</si>
  <si>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</si>
  <si>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</si>
  <si>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</si>
  <si>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</si>
  <si>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</si>
  <si>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</si>
  <si>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</si>
  <si>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 xml:space="preserve">Cronograma:
</t>
  </si>
  <si>
    <t>Atividades</t>
  </si>
  <si>
    <t>Responsável</t>
  </si>
  <si>
    <t>Meta 1:</t>
  </si>
  <si>
    <t>Meta 2:</t>
  </si>
  <si>
    <t>Meta 3:</t>
  </si>
  <si>
    <t>Meta 4:</t>
  </si>
  <si>
    <t>Meta 5:</t>
  </si>
  <si>
    <t>Meta 6:</t>
  </si>
  <si>
    <r>
      <rPr>
        <b/>
        <sz val="12"/>
        <color theme="1"/>
        <rFont val="Calibri"/>
      </rPr>
      <t xml:space="preserve">Resultado geral: </t>
    </r>
    <r>
      <rPr>
        <sz val="8"/>
        <color rgb="FF757070"/>
        <rFont val="Calibri"/>
      </rPr>
      <t xml:space="preserve"> (Descrição do que será entregue ao final da posposta, algo palpável, que de fato evidencie o que foi realizado, por exemplo um memorial descritivo, um relatório, um protótipo, etc)</t>
    </r>
  </si>
  <si>
    <t>2. EQUIPE EXECUTORA</t>
  </si>
  <si>
    <t>Nome</t>
  </si>
  <si>
    <t>CPF</t>
  </si>
  <si>
    <t>Vínculo com a UFJF (docente, técnico, aluno)</t>
  </si>
  <si>
    <t>Remuneração pelo Projeto</t>
  </si>
  <si>
    <t>Número de pagamentos</t>
  </si>
  <si>
    <t>Carga horária total</t>
  </si>
  <si>
    <t>(   ) sim (   ) não</t>
  </si>
  <si>
    <t>Vínculo com a instituição de origem</t>
  </si>
  <si>
    <t>* No caso de Prestação de Serviços Tecnológicos e/ou Técnicos deverá ser respeitada a carga horária máxima de 8 horas semanais ou 416 horas anuais, conforme tratam os Incisos XI e XII, Art. 21 da Lei 12.772/2012, devendo ser registrada a carga horária do docente no PIT. Nos acordos de parceria para P&amp;D+I, a carga definida no projeto deverá ser incluída no plano individual de trabalho (PIT) do docente, aprovado pelo Departamento em que se encontra lotado, seguindo o Inciso III, Art. 21 da Lei 12.772/2012.</t>
  </si>
  <si>
    <t xml:space="preserve">3. PLANO DE APLICAÇÃO </t>
  </si>
  <si>
    <t xml:space="preserve"> Especificação (resumida)</t>
  </si>
  <si>
    <t xml:space="preserve">Diárias                                        </t>
  </si>
  <si>
    <t xml:space="preserve">Hospedagem </t>
  </si>
  <si>
    <t>Bolsas</t>
  </si>
  <si>
    <t>Estágios</t>
  </si>
  <si>
    <t>Material de Consumo</t>
  </si>
  <si>
    <t xml:space="preserve">Passagens </t>
  </si>
  <si>
    <t>Serviços de Terceiros Pessoa Física</t>
  </si>
  <si>
    <t>Serviços Pessoa Física - Autônomos (coordenador/equipe executora)</t>
  </si>
  <si>
    <t>Serviços de Terceiros Pessoa Jurídica</t>
  </si>
  <si>
    <t>Outros (taxas de emissão de boleto, tarifas bancárias, etc...)</t>
  </si>
  <si>
    <t>Obras e Instalações</t>
  </si>
  <si>
    <t>Equipamento e Material Permanente</t>
  </si>
  <si>
    <t>Ressarcimentos</t>
  </si>
  <si>
    <t>TOTAL:</t>
  </si>
  <si>
    <t xml:space="preserve">4. DETALHAMENTO DA DESPESA - QUADRO RESUMO </t>
  </si>
  <si>
    <t>4.1 DESPESAS DE CUSTEIO</t>
  </si>
  <si>
    <t xml:space="preserve"> DIÁRIAS</t>
  </si>
  <si>
    <t>Beneficiários</t>
  </si>
  <si>
    <t>Quantidade</t>
  </si>
  <si>
    <t>Valor Unitário</t>
  </si>
  <si>
    <t>Valor Total (R$)</t>
  </si>
  <si>
    <t>Total do Elemento Diárias:</t>
  </si>
  <si>
    <t>HOSPEDAGEM</t>
  </si>
  <si>
    <t>Hospedagem: Beneficiários/empresa</t>
  </si>
  <si>
    <t>Quant.</t>
  </si>
  <si>
    <t>Total do Elemento Hospedagem:</t>
  </si>
  <si>
    <t xml:space="preserve"> BOLSAS</t>
  </si>
  <si>
    <t>Beneficiário</t>
  </si>
  <si>
    <t>Período em meses</t>
  </si>
  <si>
    <t>Valor Mês</t>
  </si>
  <si>
    <t>Seguro Mês*</t>
  </si>
  <si>
    <t>Total do Elemento Bolsas:</t>
  </si>
  <si>
    <t>*Valor referente à seguro obrigatório no caso de inclusão de bolsista (R$2,83/mês para cada bolsista)</t>
  </si>
  <si>
    <t>ESTÁGIOS</t>
  </si>
  <si>
    <t>Valor Mês*</t>
  </si>
  <si>
    <t xml:space="preserve">Seguro Mês** </t>
  </si>
  <si>
    <t>Ticket Mês***</t>
  </si>
  <si>
    <r>
      <rPr>
        <sz val="11"/>
        <color rgb="FF000000"/>
        <rFont val="Calibri"/>
      </rPr>
      <t xml:space="preserve">Vale Transporte 
</t>
    </r>
    <r>
      <rPr>
        <sz val="9"/>
        <color rgb="FF000000"/>
        <rFont val="Calibri"/>
      </rPr>
      <t>(informar o valor total do período)</t>
    </r>
  </si>
  <si>
    <t>Total do Elemento Estágios:</t>
  </si>
  <si>
    <t>* Valor mensal de estágio R$1.045,00 (30h/mês)</t>
  </si>
  <si>
    <t>**Valor referente à seguro obrigatório no caso de inclusão de estagiário (R$2,83/mês)</t>
  </si>
  <si>
    <t>***Valor referente ao ticket alimentação no caso de inclusão estagiário (R$775,00 mês)</t>
  </si>
  <si>
    <t xml:space="preserve"> MATERIAL DE CONSUMO</t>
  </si>
  <si>
    <t>Materiais Diversos</t>
  </si>
  <si>
    <t>Total do Elemento Material de Consumo:</t>
  </si>
  <si>
    <t xml:space="preserve"> PASSAGENS E DESPESAS COM LOCOMOÇÃO</t>
  </si>
  <si>
    <t>Especificação</t>
  </si>
  <si>
    <t>Total do Elemento Passagens:</t>
  </si>
  <si>
    <t xml:space="preserve"> SERVIÇOS DE TERCEIROS PESSOA FÍSICA</t>
  </si>
  <si>
    <t>Beneficiários ou Serviços*</t>
  </si>
  <si>
    <t>Qtd de Parcelas</t>
  </si>
  <si>
    <t>Valor da Parcela</t>
  </si>
  <si>
    <t>INSS Patronal / Parcela*</t>
  </si>
  <si>
    <t>Total do Elemento de Despesa Serviços de Terceiros Pessoa Física:</t>
  </si>
  <si>
    <t>*Em caso de celetista consultar a FADEPE para obter informações sobre os cálculos -&gt; remuneração + benefícios + encargos + provisões - e colocar nesta rubrica o total obtido)</t>
  </si>
  <si>
    <t>**INSS Patronal (sobre serviços de Pessoa Física – 20% sobre o bruto a ser pago para a pessoa que prestar o serviço, EXCETO celetista).</t>
  </si>
  <si>
    <t>SERVIÇOS PESSOA FÍSICA -  AUTÔNOMOS (coordenador/equipe executora)</t>
  </si>
  <si>
    <t>Total do Elemento de Despesa Pagamento de Autônomos:</t>
  </si>
  <si>
    <t xml:space="preserve"> SERVIÇOS DE TERCEIROS PESSOA JURÍDICA</t>
  </si>
  <si>
    <t>Total do Elemento de Despesa Serviços de Terceiros Pessoa Jurídica:</t>
  </si>
  <si>
    <t>OUTROS</t>
  </si>
  <si>
    <t>Período do Projeto 
(em meses)</t>
  </si>
  <si>
    <t>*Valor Mês</t>
  </si>
  <si>
    <t>Tarifa Manutenção de Conta</t>
  </si>
  <si>
    <t>Tarifa de transferência</t>
  </si>
  <si>
    <t>Total do Elemento de Despesa Outros:</t>
  </si>
  <si>
    <t>TOTAL DESPESAS DE CUSTEIO:</t>
  </si>
  <si>
    <t>4.2 DESPESAS DE CAPITAL</t>
  </si>
  <si>
    <t>OBRAS E INSTALAÇÕES</t>
  </si>
  <si>
    <t>Despesas com Obras e Instalações</t>
  </si>
  <si>
    <t>Total do Elemento de Despesa Obras e Instalações:</t>
  </si>
  <si>
    <t xml:space="preserve"> EQUIPAMENTOS E MATERIAL PERMANENTE</t>
  </si>
  <si>
    <t>Total do Elemento Equipamentos e Material Permanente:</t>
  </si>
  <si>
    <t>TOTAL DESPESAS DE CAPITAL:</t>
  </si>
  <si>
    <t>TOTAL DESPESAS DE CUSTEIO + CAPITAL</t>
  </si>
  <si>
    <t>4.3 DESPESAS COM RESSARCIMENTOS</t>
  </si>
  <si>
    <t>REMUNERAÇÕES E RESSARCIMENTOS</t>
  </si>
  <si>
    <t>Tipo de Remuneração</t>
  </si>
  <si>
    <t>Ressarcimento da UFJF (7% sobre o total dos recursos a receber no projeto)</t>
  </si>
  <si>
    <t>Ressarcimento PROEX (3%)</t>
  </si>
  <si>
    <t>*Custos Operacionais e Administrativos pelo gerenciamento do projeto (até 10% sobre o total dos recursos a receber no projeto)</t>
  </si>
  <si>
    <t>Total do Elemento Remunerações e Ressarcimentos:</t>
  </si>
  <si>
    <t>*Considerar 10%, esse valor poderá ser reduzido de acordo com os tipos de serviços que o projeto demandará da Fundação. O valor será ajustado no momento que a Fadepe realizar a análise da planilha.</t>
  </si>
  <si>
    <t>VALOR TOTAL DO PLANO DE TRABALHO (CUSTEIO+CAPITAL+RESSARCIMENTOS)</t>
  </si>
  <si>
    <t>____________________________________________________</t>
  </si>
  <si>
    <t>COORDENADOR DA PROPOSTA</t>
  </si>
  <si>
    <t>(Validade via SEI/UFJF)</t>
  </si>
  <si>
    <t>Análise Prévia da Fadepe:</t>
  </si>
  <si>
    <t>Data: ____ /____ /_____</t>
  </si>
  <si>
    <t>________________________________________________</t>
  </si>
  <si>
    <t>Assinatura e Carimbo</t>
  </si>
  <si>
    <r>
      <rPr>
        <sz val="12"/>
        <color rgb="FF000000"/>
        <rFont val="Calibri"/>
      </rPr>
      <t xml:space="preserve">Natureza:   </t>
    </r>
    <r>
      <rPr>
        <sz val="11"/>
        <color rgb="FF000000"/>
        <rFont val="Calibri"/>
      </rPr>
      <t xml:space="preserve">
</t>
    </r>
    <r>
      <rPr>
        <b/>
        <sz val="11"/>
        <color rgb="FFFF0000"/>
        <rFont val="Calibri"/>
      </rPr>
      <t xml:space="preserve">
</t>
    </r>
  </si>
  <si>
    <t xml:space="preserve">(    ) P&amp;D*  -Programa ou Projeto de Extensão Tecnológica                                                                            (  ) Prestação de Serviços de Extensão Tecnológica </t>
  </si>
  <si>
    <t>*Pesquisa e Desenvolvimento</t>
  </si>
  <si>
    <r>
      <rPr>
        <b/>
        <sz val="12"/>
        <color theme="1"/>
        <rFont val="Calibri"/>
      </rPr>
      <t>Justificativa:</t>
    </r>
    <r>
      <rPr>
        <sz val="8"/>
        <color rgb="FF757070"/>
        <rFont val="Calibri"/>
      </rPr>
      <t xml:space="preserve"> </t>
    </r>
    <r>
      <rPr>
        <sz val="11"/>
        <color theme="1"/>
        <rFont val="Calibri"/>
      </rPr>
      <t xml:space="preserve">
</t>
    </r>
  </si>
  <si>
    <t>Fundamentação teórica:</t>
  </si>
  <si>
    <r>
      <t xml:space="preserve">Escopo: </t>
    </r>
    <r>
      <rPr>
        <sz val="8"/>
        <color rgb="FF757070"/>
        <rFont val="Calibri"/>
      </rPr>
      <t>[Descrição da proposta: descrever o que fará parte da proposta, delimitando, de forma clara, objetiva, a sua atuação.  Descrever: 1. Em que contexto se insere a proposta (Qual o problema e desafios apresentados pelo demandante); 2. A solução proposta; 3. Os principais benefícios que a proposta trará ao demandante;  4. Delimitar a atuação da equipe técnica (listar o que poderá e o que não poderá ser atendido)]</t>
    </r>
  </si>
  <si>
    <t>Remuneração da Fadepe pela captação da proposta (se cabível)</t>
  </si>
  <si>
    <t>*Valor referente à tarifa de manutenção de conta(R$59,95/mês)</t>
  </si>
  <si>
    <t>*Valor referente a tarifa de transferência (R$2,83/mês)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</si>
</sst>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"/>
    <numFmt numFmtId="165" formatCode="_(* #,##0.00_);_(* \(#,##0.00\);_(* &quot;-&quot;??_);_(@_)"/>
    <numFmt numFmtId="166" formatCode="_-* #,##0.00_-;\-* #,##0.00_-;_-* &quot;-&quot;??_-;_-@"/>
  </numFmts>
  <fonts count="30">
    <font>
      <sz val="11"/>
      <color theme="1"/>
      <name val="Calibri"/>
      <scheme val="minor"/>
    </font>
    <font>
      <sz val="11"/>
      <color theme="1"/>
      <name val="Calibri"/>
    </font>
    <font>
      <b/>
      <sz val="13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b/>
      <sz val="11"/>
      <color rgb="FF000000"/>
      <name val="Calibri"/>
    </font>
    <font>
      <sz val="11"/>
      <color rgb="FFFF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rgb="FF000000"/>
      <name val="Calibri"/>
    </font>
    <font>
      <sz val="11"/>
      <color theme="5"/>
      <name val="Calibri"/>
    </font>
    <font>
      <b/>
      <sz val="11"/>
      <color rgb="FFFF0000"/>
      <name val="Calibri"/>
    </font>
    <font>
      <u/>
      <sz val="10"/>
      <color rgb="FF000000"/>
      <name val="Calibri"/>
    </font>
    <font>
      <b/>
      <u/>
      <sz val="11"/>
      <color rgb="FF000000"/>
      <name val="Calibri"/>
    </font>
    <font>
      <sz val="8"/>
      <color rgb="FF757070"/>
      <name val="Calibri"/>
    </font>
    <font>
      <sz val="8"/>
      <color rgb="FF000000"/>
      <name val="Calibri"/>
    </font>
    <font>
      <sz val="8"/>
      <color rgb="FF7F7F7F"/>
      <name val="Calibri"/>
    </font>
    <font>
      <sz val="9"/>
      <color rgb="FF000000"/>
      <name val="Calibri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9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 applyFont="1" applyAlignment="1"/>
    <xf numFmtId="0" fontId="1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left" vertical="center"/>
    </xf>
    <xf numFmtId="0" fontId="1" fillId="0" borderId="8" xfId="0" applyFont="1" applyBorder="1"/>
    <xf numFmtId="4" fontId="5" fillId="0" borderId="2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17" fontId="12" fillId="0" borderId="39" xfId="0" applyNumberFormat="1" applyFont="1" applyBorder="1" applyAlignment="1">
      <alignment horizontal="center" vertical="top" wrapText="1"/>
    </xf>
    <xf numFmtId="17" fontId="12" fillId="0" borderId="40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17" fontId="12" fillId="0" borderId="39" xfId="0" applyNumberFormat="1" applyFont="1" applyBorder="1" applyAlignment="1">
      <alignment vertical="top"/>
    </xf>
    <xf numFmtId="17" fontId="12" fillId="0" borderId="40" xfId="0" applyNumberFormat="1" applyFont="1" applyBorder="1" applyAlignment="1">
      <alignment vertical="top"/>
    </xf>
    <xf numFmtId="17" fontId="12" fillId="0" borderId="48" xfId="0" applyNumberFormat="1" applyFont="1" applyBorder="1" applyAlignment="1">
      <alignment vertical="top"/>
    </xf>
    <xf numFmtId="17" fontId="12" fillId="0" borderId="49" xfId="0" applyNumberFormat="1" applyFont="1" applyBorder="1" applyAlignment="1">
      <alignment vertical="top"/>
    </xf>
    <xf numFmtId="17" fontId="12" fillId="0" borderId="44" xfId="0" applyNumberFormat="1" applyFont="1" applyBorder="1" applyAlignment="1">
      <alignment vertical="top"/>
    </xf>
    <xf numFmtId="17" fontId="12" fillId="0" borderId="52" xfId="0" applyNumberFormat="1" applyFont="1" applyBorder="1" applyAlignment="1">
      <alignment vertical="top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166" fontId="1" fillId="0" borderId="0" xfId="0" applyNumberFormat="1" applyFont="1"/>
    <xf numFmtId="0" fontId="5" fillId="0" borderId="7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165" fontId="5" fillId="2" borderId="7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0" fontId="8" fillId="0" borderId="0" xfId="0" applyFont="1"/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5" fillId="0" borderId="83" xfId="0" applyNumberFormat="1" applyFont="1" applyBorder="1" applyAlignment="1">
      <alignment horizontal="center" vertical="center" wrapText="1"/>
    </xf>
    <xf numFmtId="166" fontId="7" fillId="0" borderId="83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0" xfId="0" applyFont="1" applyAlignment="1"/>
    <xf numFmtId="0" fontId="1" fillId="0" borderId="86" xfId="0" applyFont="1" applyBorder="1" applyAlignment="1">
      <alignment horizontal="left" vertical="top" wrapText="1"/>
    </xf>
    <xf numFmtId="0" fontId="3" fillId="0" borderId="87" xfId="0" applyFont="1" applyBorder="1"/>
    <xf numFmtId="0" fontId="3" fillId="0" borderId="88" xfId="0" applyFont="1" applyBorder="1"/>
    <xf numFmtId="0" fontId="3" fillId="0" borderId="90" xfId="0" applyFont="1" applyBorder="1"/>
    <xf numFmtId="0" fontId="3" fillId="0" borderId="91" xfId="0" applyFont="1" applyBorder="1"/>
    <xf numFmtId="0" fontId="27" fillId="0" borderId="8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3" fillId="0" borderId="13" xfId="0" applyFont="1" applyBorder="1"/>
    <xf numFmtId="0" fontId="3" fillId="0" borderId="14" xfId="0" applyFont="1" applyBorder="1"/>
    <xf numFmtId="0" fontId="11" fillId="0" borderId="36" xfId="0" applyFont="1" applyBorder="1" applyAlignment="1">
      <alignment horizontal="center" vertical="top" wrapText="1"/>
    </xf>
    <xf numFmtId="0" fontId="3" fillId="0" borderId="37" xfId="0" applyFont="1" applyBorder="1"/>
    <xf numFmtId="0" fontId="3" fillId="0" borderId="38" xfId="0" applyFont="1" applyBorder="1"/>
    <xf numFmtId="0" fontId="7" fillId="0" borderId="37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3" fillId="0" borderId="31" xfId="0" applyFont="1" applyBorder="1"/>
    <xf numFmtId="0" fontId="3" fillId="0" borderId="43" xfId="0" applyFont="1" applyBorder="1"/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3" borderId="4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4" fillId="3" borderId="46" xfId="0" applyFont="1" applyFill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50" xfId="0" applyFont="1" applyBorder="1"/>
    <xf numFmtId="0" fontId="1" fillId="0" borderId="51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3" fillId="0" borderId="64" xfId="0" applyFont="1" applyBorder="1"/>
    <xf numFmtId="0" fontId="3" fillId="0" borderId="57" xfId="0" applyFont="1" applyBorder="1"/>
    <xf numFmtId="0" fontId="3" fillId="0" borderId="56" xfId="0" applyFont="1" applyBorder="1"/>
    <xf numFmtId="0" fontId="3" fillId="0" borderId="60" xfId="0" applyFont="1" applyBorder="1"/>
    <xf numFmtId="0" fontId="3" fillId="0" borderId="59" xfId="0" applyFont="1" applyBorder="1"/>
    <xf numFmtId="0" fontId="1" fillId="0" borderId="66" xfId="0" applyFont="1" applyBorder="1" applyAlignment="1">
      <alignment horizontal="center" vertical="center" wrapText="1"/>
    </xf>
    <xf numFmtId="0" fontId="3" fillId="0" borderId="58" xfId="0" applyFont="1" applyBorder="1"/>
    <xf numFmtId="0" fontId="3" fillId="0" borderId="61" xfId="0" applyFont="1" applyBorder="1"/>
    <xf numFmtId="0" fontId="5" fillId="0" borderId="4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53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23" xfId="0" applyFont="1" applyBorder="1"/>
    <xf numFmtId="0" fontId="3" fillId="0" borderId="24" xfId="0" applyFont="1" applyBorder="1"/>
    <xf numFmtId="0" fontId="5" fillId="0" borderId="65" xfId="0" applyFont="1" applyBorder="1" applyAlignment="1">
      <alignment horizontal="center" vertical="center"/>
    </xf>
    <xf numFmtId="0" fontId="3" fillId="0" borderId="63" xfId="0" applyFont="1" applyBorder="1"/>
    <xf numFmtId="0" fontId="5" fillId="0" borderId="65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6" fontId="1" fillId="2" borderId="76" xfId="0" applyNumberFormat="1" applyFont="1" applyFill="1" applyBorder="1" applyAlignment="1">
      <alignment horizontal="center" vertical="center"/>
    </xf>
    <xf numFmtId="0" fontId="3" fillId="0" borderId="77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/>
    <xf numFmtId="166" fontId="1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3" fillId="0" borderId="74" xfId="0" applyFont="1" applyBorder="1"/>
    <xf numFmtId="0" fontId="13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35" xfId="0" applyFont="1" applyBorder="1"/>
    <xf numFmtId="0" fontId="5" fillId="0" borderId="1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6" xfId="0" applyFont="1" applyBorder="1"/>
    <xf numFmtId="4" fontId="5" fillId="0" borderId="47" xfId="0" applyNumberFormat="1" applyFont="1" applyBorder="1" applyAlignment="1">
      <alignment horizontal="center" vertical="center" wrapText="1"/>
    </xf>
    <xf numFmtId="166" fontId="1" fillId="2" borderId="47" xfId="0" applyNumberFormat="1" applyFont="1" applyFill="1" applyBorder="1" applyAlignment="1">
      <alignment horizontal="right" vertical="center"/>
    </xf>
    <xf numFmtId="0" fontId="3" fillId="0" borderId="75" xfId="0" applyFont="1" applyBorder="1"/>
    <xf numFmtId="166" fontId="5" fillId="0" borderId="12" xfId="0" applyNumberFormat="1" applyFont="1" applyBorder="1" applyAlignment="1">
      <alignment horizontal="center" vertical="center" wrapText="1"/>
    </xf>
    <xf numFmtId="166" fontId="5" fillId="0" borderId="54" xfId="0" applyNumberFormat="1" applyFont="1" applyBorder="1" applyAlignment="1">
      <alignment horizontal="center" vertical="center" wrapText="1"/>
    </xf>
    <xf numFmtId="166" fontId="5" fillId="0" borderId="70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65" fontId="5" fillId="0" borderId="47" xfId="0" applyNumberFormat="1" applyFont="1" applyBorder="1" applyAlignment="1">
      <alignment horizontal="center" vertical="center" wrapText="1"/>
    </xf>
    <xf numFmtId="166" fontId="1" fillId="2" borderId="47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166" fontId="1" fillId="2" borderId="45" xfId="0" applyNumberFormat="1" applyFont="1" applyFill="1" applyBorder="1" applyAlignment="1">
      <alignment horizontal="center" vertical="center"/>
    </xf>
    <xf numFmtId="0" fontId="3" fillId="0" borderId="32" xfId="0" applyFont="1" applyBorder="1"/>
    <xf numFmtId="165" fontId="5" fillId="2" borderId="47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165" fontId="5" fillId="0" borderId="5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3" fillId="0" borderId="67" xfId="0" applyFont="1" applyBorder="1"/>
    <xf numFmtId="166" fontId="1" fillId="2" borderId="73" xfId="0" applyNumberFormat="1" applyFont="1" applyFill="1" applyBorder="1" applyAlignment="1">
      <alignment horizontal="right" vertical="center"/>
    </xf>
    <xf numFmtId="166" fontId="8" fillId="0" borderId="70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 wrapText="1"/>
    </xf>
    <xf numFmtId="0" fontId="3" fillId="0" borderId="81" xfId="0" applyFont="1" applyBorder="1"/>
    <xf numFmtId="0" fontId="3" fillId="0" borderId="82" xfId="0" applyFont="1" applyBorder="1"/>
    <xf numFmtId="0" fontId="17" fillId="2" borderId="20" xfId="0" applyFont="1" applyFill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5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4" fontId="5" fillId="0" borderId="47" xfId="0" applyNumberFormat="1" applyFont="1" applyBorder="1" applyAlignment="1">
      <alignment horizontal="right" vertical="center" wrapText="1"/>
    </xf>
    <xf numFmtId="166" fontId="1" fillId="0" borderId="70" xfId="0" applyNumberFormat="1" applyFont="1" applyBorder="1" applyAlignment="1">
      <alignment horizontal="center" vertical="center" wrapText="1"/>
    </xf>
    <xf numFmtId="0" fontId="14" fillId="2" borderId="80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72" xfId="0" applyFont="1" applyBorder="1"/>
    <xf numFmtId="165" fontId="5" fillId="0" borderId="47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right" vertical="center"/>
    </xf>
    <xf numFmtId="0" fontId="3" fillId="0" borderId="19" xfId="0" applyFont="1" applyBorder="1"/>
    <xf numFmtId="0" fontId="5" fillId="0" borderId="12" xfId="0" applyFont="1" applyBorder="1" applyAlignment="1">
      <alignment horizontal="left" vertical="center" wrapText="1"/>
    </xf>
    <xf numFmtId="0" fontId="3" fillId="0" borderId="25" xfId="0" applyFont="1" applyBorder="1"/>
    <xf numFmtId="4" fontId="1" fillId="0" borderId="4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0" fontId="3" fillId="0" borderId="11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166" fontId="1" fillId="4" borderId="47" xfId="0" applyNumberFormat="1" applyFont="1" applyFill="1" applyBorder="1" applyAlignment="1">
      <alignment horizontal="center" vertical="center"/>
    </xf>
    <xf numFmtId="14" fontId="5" fillId="0" borderId="51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29" fillId="0" borderId="30" xfId="0" applyFont="1" applyBorder="1" applyAlignment="1">
      <alignment horizontal="left" vertical="center" wrapText="1"/>
    </xf>
    <xf numFmtId="166" fontId="1" fillId="4" borderId="7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1" fillId="2" borderId="73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5" fillId="2" borderId="8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47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 wrapText="1"/>
    </xf>
    <xf numFmtId="0" fontId="5" fillId="2" borderId="85" xfId="0" applyFont="1" applyFill="1" applyBorder="1" applyAlignment="1">
      <alignment vertical="center" wrapText="1"/>
    </xf>
    <xf numFmtId="0" fontId="13" fillId="2" borderId="8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70" xfId="0" applyFont="1" applyBorder="1" applyAlignment="1">
      <alignment horizontal="right" vertical="center"/>
    </xf>
    <xf numFmtId="166" fontId="5" fillId="0" borderId="23" xfId="0" applyNumberFormat="1" applyFont="1" applyBorder="1" applyAlignment="1">
      <alignment horizontal="left" vertical="center" wrapText="1"/>
    </xf>
    <xf numFmtId="166" fontId="5" fillId="0" borderId="57" xfId="0" applyNumberFormat="1" applyFont="1" applyBorder="1" applyAlignment="1">
      <alignment horizontal="center" vertical="center" wrapText="1"/>
    </xf>
    <xf numFmtId="166" fontId="5" fillId="0" borderId="6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Border="1"/>
    <xf numFmtId="0" fontId="4" fillId="0" borderId="4" xfId="0" applyFont="1" applyBorder="1" applyAlignment="1">
      <alignment horizontal="center" vertical="center"/>
    </xf>
    <xf numFmtId="0" fontId="3" fillId="0" borderId="9" xfId="0" applyFont="1" applyBorder="1"/>
    <xf numFmtId="0" fontId="5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0" borderId="16" xfId="0" applyFont="1" applyBorder="1"/>
    <xf numFmtId="0" fontId="3" fillId="0" borderId="17" xfId="0" applyFont="1" applyBorder="1"/>
    <xf numFmtId="0" fontId="6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3" fillId="0" borderId="22" xfId="0" applyFont="1" applyBorder="1"/>
    <xf numFmtId="0" fontId="6" fillId="2" borderId="2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3" fillId="0" borderId="29" xfId="0" applyFont="1" applyBorder="1"/>
    <xf numFmtId="0" fontId="5" fillId="2" borderId="27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/>
    </xf>
    <xf numFmtId="164" fontId="5" fillId="2" borderId="33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left" vertical="center"/>
    </xf>
    <xf numFmtId="164" fontId="5" fillId="2" borderId="34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1" fillId="0" borderId="8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64" fontId="5" fillId="2" borderId="71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164" fontId="5" fillId="2" borderId="73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66675</xdr:rowOff>
    </xdr:from>
    <xdr:ext cx="342900" cy="333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5"/>
  <sheetViews>
    <sheetView showGridLines="0" tabSelected="1" zoomScale="90" zoomScaleNormal="90" workbookViewId="0">
      <selection activeCell="N189" sqref="N189"/>
    </sheetView>
  </sheetViews>
  <sheetFormatPr defaultColWidth="14.42578125" defaultRowHeight="15" customHeight="1"/>
  <cols>
    <col min="1" max="1" width="4.5703125" customWidth="1"/>
    <col min="2" max="2" width="22" customWidth="1"/>
    <col min="3" max="8" width="8.7109375" customWidth="1"/>
    <col min="9" max="14" width="10.7109375" customWidth="1"/>
    <col min="15" max="16" width="12.7109375" customWidth="1"/>
    <col min="17" max="20" width="10.7109375" customWidth="1"/>
    <col min="21" max="21" width="3.5703125" customWidth="1"/>
    <col min="22" max="23" width="9.140625" customWidth="1"/>
    <col min="24" max="26" width="8.7109375" customWidth="1"/>
  </cols>
  <sheetData>
    <row r="1" spans="1:26" ht="21" customHeight="1">
      <c r="A1" s="1"/>
      <c r="B1" s="219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5"/>
      <c r="U1" s="1"/>
      <c r="V1" s="1"/>
      <c r="W1" s="1"/>
      <c r="X1" s="1"/>
      <c r="Y1" s="1"/>
      <c r="Z1" s="1"/>
    </row>
    <row r="2" spans="1:26" ht="15" customHeight="1">
      <c r="A2" s="1"/>
      <c r="B2" s="220"/>
      <c r="C2" s="222" t="s">
        <v>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44"/>
      <c r="U2" s="1"/>
      <c r="V2" s="1"/>
      <c r="W2" s="1"/>
      <c r="X2" s="1"/>
      <c r="Y2" s="1"/>
      <c r="Z2" s="1"/>
    </row>
    <row r="3" spans="1:26" ht="15" customHeight="1">
      <c r="A3" s="1"/>
      <c r="B3" s="221"/>
      <c r="C3" s="221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23"/>
      <c r="U3" s="1"/>
      <c r="V3" s="1"/>
      <c r="W3" s="1"/>
      <c r="X3" s="1"/>
      <c r="Y3" s="1"/>
      <c r="Z3" s="1"/>
    </row>
    <row r="4" spans="1:26" ht="15" customHeight="1">
      <c r="A4" s="1"/>
      <c r="B4" s="224" t="s">
        <v>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44"/>
      <c r="U4" s="1"/>
      <c r="V4" s="1"/>
      <c r="W4" s="1"/>
      <c r="X4" s="1"/>
      <c r="Y4" s="1"/>
      <c r="Z4" s="1"/>
    </row>
    <row r="5" spans="1:26" ht="15" customHeight="1">
      <c r="A5" s="1"/>
      <c r="B5" s="225" t="s">
        <v>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91"/>
      <c r="U5" s="1"/>
      <c r="V5" s="1"/>
      <c r="W5" s="1"/>
      <c r="X5" s="1"/>
      <c r="Y5" s="1"/>
      <c r="Z5" s="1"/>
    </row>
    <row r="6" spans="1:26" ht="15" customHeight="1">
      <c r="A6" s="1"/>
      <c r="B6" s="226" t="s">
        <v>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U6" s="1"/>
      <c r="V6" s="1"/>
      <c r="W6" s="1"/>
      <c r="X6" s="1"/>
      <c r="Y6" s="1"/>
      <c r="Z6" s="1"/>
    </row>
    <row r="7" spans="1:26" ht="24" customHeight="1">
      <c r="A7" s="1"/>
      <c r="B7" s="231" t="s">
        <v>5</v>
      </c>
      <c r="C7" s="232"/>
      <c r="D7" s="233"/>
      <c r="E7" s="227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85"/>
      <c r="U7" s="1"/>
      <c r="V7" s="1"/>
      <c r="W7" s="1"/>
      <c r="X7" s="1"/>
      <c r="Y7" s="1"/>
      <c r="Z7" s="1"/>
    </row>
    <row r="8" spans="1:26" ht="26.25" customHeight="1">
      <c r="A8" s="1"/>
      <c r="B8" s="239" t="s">
        <v>149</v>
      </c>
      <c r="C8" s="140"/>
      <c r="D8" s="240"/>
      <c r="E8" s="228" t="s">
        <v>150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23"/>
      <c r="U8" s="1"/>
      <c r="V8" s="1"/>
      <c r="W8" s="1"/>
      <c r="X8" s="1"/>
      <c r="Y8" s="1"/>
      <c r="Z8" s="1"/>
    </row>
    <row r="9" spans="1:26" ht="33.75" customHeight="1">
      <c r="A9" s="1"/>
      <c r="B9" s="229" t="s">
        <v>151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5"/>
      <c r="U9" s="1"/>
      <c r="V9" s="1"/>
      <c r="W9" s="1"/>
      <c r="X9" s="1"/>
      <c r="Y9" s="1"/>
      <c r="Z9" s="1"/>
    </row>
    <row r="10" spans="1:26" ht="1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/>
      <c r="Y10" s="1"/>
      <c r="Z10" s="1"/>
    </row>
    <row r="11" spans="1:26" ht="15" customHeight="1">
      <c r="A11" s="1"/>
      <c r="B11" s="226" t="s">
        <v>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230" t="s">
        <v>7</v>
      </c>
      <c r="S11" s="113"/>
      <c r="T11" s="144"/>
      <c r="U11" s="1"/>
      <c r="V11" s="1"/>
      <c r="W11" s="1"/>
      <c r="X11" s="1"/>
      <c r="Y11" s="1"/>
      <c r="Z11" s="1"/>
    </row>
    <row r="12" spans="1:26" ht="42" customHeight="1">
      <c r="A12" s="1"/>
      <c r="B12" s="231" t="s">
        <v>8</v>
      </c>
      <c r="C12" s="232"/>
      <c r="D12" s="233"/>
      <c r="E12" s="227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85"/>
      <c r="R12" s="117"/>
      <c r="S12" s="118"/>
      <c r="T12" s="187"/>
      <c r="U12" s="1"/>
      <c r="V12" s="1"/>
      <c r="W12" s="1"/>
      <c r="X12" s="1"/>
      <c r="Y12" s="1"/>
      <c r="Z12" s="1"/>
    </row>
    <row r="13" spans="1:26" ht="24.75" customHeight="1">
      <c r="A13" s="1"/>
      <c r="B13" s="241" t="s">
        <v>9</v>
      </c>
      <c r="C13" s="140"/>
      <c r="D13" s="240"/>
      <c r="E13" s="236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23"/>
      <c r="R13" s="234"/>
      <c r="S13" s="99"/>
      <c r="T13" s="185"/>
      <c r="U13" s="1"/>
      <c r="V13" s="1"/>
      <c r="W13" s="1"/>
      <c r="X13" s="1"/>
      <c r="Y13" s="1"/>
      <c r="Z13" s="1"/>
    </row>
    <row r="14" spans="1:26" ht="1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3"/>
      <c r="T14" s="3"/>
      <c r="U14" s="1"/>
      <c r="V14" s="1"/>
      <c r="W14" s="4"/>
      <c r="X14" s="1"/>
      <c r="Y14" s="1"/>
      <c r="Z14" s="1"/>
    </row>
    <row r="15" spans="1:26" ht="15" customHeight="1">
      <c r="A15" s="1"/>
      <c r="B15" s="226" t="s">
        <v>10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1"/>
      <c r="V15" s="1"/>
      <c r="W15" s="1"/>
      <c r="X15" s="1"/>
      <c r="Y15" s="1"/>
      <c r="Z15" s="1"/>
    </row>
    <row r="16" spans="1:26" ht="15" customHeight="1">
      <c r="A16" s="1"/>
      <c r="B16" s="231" t="s">
        <v>11</v>
      </c>
      <c r="C16" s="232"/>
      <c r="D16" s="233"/>
      <c r="E16" s="227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85"/>
      <c r="U16" s="1"/>
      <c r="V16" s="1"/>
      <c r="W16" s="1"/>
      <c r="X16" s="1"/>
      <c r="Y16" s="1"/>
      <c r="Z16" s="1"/>
    </row>
    <row r="17" spans="1:26" ht="15" customHeight="1">
      <c r="A17" s="1"/>
      <c r="B17" s="242" t="s">
        <v>12</v>
      </c>
      <c r="C17" s="181"/>
      <c r="D17" s="243"/>
      <c r="E17" s="189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91"/>
      <c r="U17" s="1"/>
      <c r="V17" s="1"/>
      <c r="W17" s="1"/>
      <c r="X17" s="1"/>
      <c r="Y17" s="1"/>
      <c r="Z17" s="1"/>
    </row>
    <row r="18" spans="1:26" ht="15" customHeight="1">
      <c r="A18" s="1"/>
      <c r="B18" s="244" t="s">
        <v>13</v>
      </c>
      <c r="C18" s="181"/>
      <c r="D18" s="243"/>
      <c r="E18" s="23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91"/>
      <c r="U18" s="1"/>
      <c r="V18" s="1"/>
      <c r="W18" s="1"/>
      <c r="X18" s="1"/>
      <c r="Y18" s="1"/>
      <c r="Z18" s="1"/>
    </row>
    <row r="19" spans="1:26" ht="15" customHeight="1">
      <c r="A19" s="1"/>
      <c r="B19" s="245" t="s">
        <v>14</v>
      </c>
      <c r="C19" s="140"/>
      <c r="D19" s="240"/>
      <c r="E19" s="228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23"/>
      <c r="U19" s="1"/>
      <c r="V19" s="1"/>
      <c r="W19" s="1"/>
      <c r="X19" s="1"/>
      <c r="Y19" s="1"/>
      <c r="Z19" s="1"/>
    </row>
    <row r="20" spans="1:26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"/>
      <c r="B21" s="238" t="s">
        <v>15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1"/>
      <c r="V21" s="1"/>
      <c r="W21" s="1"/>
      <c r="X21" s="1"/>
      <c r="Y21" s="1"/>
      <c r="Z21" s="1"/>
    </row>
    <row r="22" spans="1:26" ht="60.75" customHeight="1">
      <c r="A22" s="1"/>
      <c r="B22" s="23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58"/>
      <c r="U22" s="1"/>
      <c r="V22" s="1"/>
      <c r="W22" s="1"/>
      <c r="X22" s="1"/>
      <c r="Y22" s="1"/>
      <c r="Z22" s="1"/>
    </row>
    <row r="23" spans="1:26" ht="15" customHeight="1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  <c r="V23" s="1"/>
      <c r="W23" s="1"/>
      <c r="X23" s="1"/>
      <c r="Y23" s="1"/>
      <c r="Z23" s="1"/>
    </row>
    <row r="24" spans="1:26" ht="15" customHeight="1">
      <c r="A24" s="1"/>
      <c r="B24" s="226" t="s">
        <v>16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1"/>
      <c r="V24" s="1"/>
      <c r="W24" s="1"/>
      <c r="X24" s="1"/>
      <c r="Y24" s="1"/>
      <c r="Z24" s="1"/>
    </row>
    <row r="25" spans="1:26" ht="15" customHeight="1">
      <c r="A25" s="1"/>
      <c r="B25" s="7" t="s">
        <v>17</v>
      </c>
      <c r="C25" s="246">
        <f>S120</f>
        <v>0</v>
      </c>
      <c r="D25" s="24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1"/>
      <c r="V25" s="1"/>
      <c r="W25" s="1"/>
      <c r="X25" s="1"/>
      <c r="Y25" s="1"/>
      <c r="Z25" s="1"/>
    </row>
    <row r="26" spans="1:26" ht="15" customHeight="1">
      <c r="A26" s="1"/>
      <c r="B26" s="247" t="s">
        <v>18</v>
      </c>
      <c r="C26" s="203"/>
      <c r="D26" s="248"/>
      <c r="E26" s="203"/>
      <c r="F26" s="203"/>
      <c r="G26" s="11"/>
      <c r="H26" s="248"/>
      <c r="I26" s="203"/>
      <c r="J26" s="203"/>
      <c r="K26" s="203"/>
      <c r="L26" s="203"/>
      <c r="M26" s="203"/>
      <c r="N26" s="12"/>
      <c r="O26" s="12"/>
      <c r="P26" s="249" t="s">
        <v>19</v>
      </c>
      <c r="Q26" s="203"/>
      <c r="R26" s="250">
        <f>C25+D26</f>
        <v>0</v>
      </c>
      <c r="S26" s="140"/>
      <c r="T26" s="141"/>
      <c r="U26" s="1"/>
      <c r="V26" s="1"/>
      <c r="W26" s="1"/>
      <c r="X26" s="1"/>
      <c r="Y26" s="1"/>
      <c r="Z26" s="1"/>
    </row>
    <row r="27" spans="1:26" ht="15" customHeight="1">
      <c r="A27" s="1"/>
      <c r="B27" s="13"/>
      <c r="C27" s="11"/>
      <c r="D27" s="10"/>
      <c r="E27" s="10"/>
      <c r="F27" s="10"/>
      <c r="G27" s="11"/>
      <c r="H27" s="10"/>
      <c r="I27" s="10"/>
      <c r="J27" s="10"/>
      <c r="K27" s="10"/>
      <c r="L27" s="10"/>
      <c r="M27" s="10"/>
      <c r="N27" s="12"/>
      <c r="O27" s="12"/>
      <c r="P27" s="11"/>
      <c r="Q27" s="11"/>
      <c r="R27" s="11"/>
      <c r="S27" s="11"/>
      <c r="T27" s="11"/>
      <c r="U27" s="14"/>
      <c r="V27" s="1"/>
      <c r="W27" s="1"/>
      <c r="X27" s="1"/>
      <c r="Y27" s="1"/>
      <c r="Z27" s="1"/>
    </row>
    <row r="28" spans="1:26" ht="31.5" customHeight="1">
      <c r="A28" s="1"/>
      <c r="B28" s="251" t="s">
        <v>154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  <c r="U28" s="14"/>
      <c r="V28" s="1"/>
      <c r="W28" s="1"/>
      <c r="X28" s="1"/>
      <c r="Y28" s="1"/>
      <c r="Z28" s="1"/>
    </row>
    <row r="29" spans="1:26" ht="93" customHeight="1">
      <c r="A29" s="1"/>
      <c r="B29" s="25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23"/>
      <c r="U29" s="1"/>
      <c r="V29" s="1"/>
      <c r="W29" s="1"/>
      <c r="X29" s="1"/>
      <c r="Y29" s="1"/>
      <c r="Z29" s="1"/>
    </row>
    <row r="30" spans="1:26" ht="1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/>
      <c r="W30" s="1"/>
      <c r="X30" s="1"/>
      <c r="Y30" s="1"/>
      <c r="Z30" s="1"/>
    </row>
    <row r="31" spans="1:26" ht="15" customHeight="1">
      <c r="A31" s="1"/>
      <c r="B31" s="253" t="s">
        <v>20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1"/>
      <c r="V31" s="1"/>
      <c r="W31" s="1"/>
      <c r="X31" s="1"/>
      <c r="Y31" s="1"/>
      <c r="Z31" s="1"/>
    </row>
    <row r="32" spans="1:26" ht="124.5" customHeight="1">
      <c r="A32" s="1"/>
      <c r="B32" s="25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23"/>
      <c r="U32" s="1"/>
      <c r="V32" s="1"/>
      <c r="W32" s="1"/>
      <c r="X32" s="1"/>
      <c r="Y32" s="1"/>
      <c r="Z32" s="1"/>
    </row>
    <row r="33" spans="1:26" ht="15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  <c r="V33" s="1"/>
      <c r="W33" s="1"/>
      <c r="X33" s="1"/>
      <c r="Y33" s="1"/>
      <c r="Z33" s="1"/>
    </row>
    <row r="34" spans="1:26" ht="15" customHeight="1">
      <c r="A34" s="1"/>
      <c r="B34" s="254" t="s">
        <v>152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2"/>
      <c r="U34" s="1"/>
      <c r="V34" s="1"/>
      <c r="W34" s="1"/>
      <c r="X34" s="1"/>
      <c r="Y34" s="1"/>
      <c r="Z34" s="1"/>
    </row>
    <row r="35" spans="1:26" s="71" customFormat="1" ht="91.5" customHeight="1">
      <c r="A35" s="1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1"/>
      <c r="V35" s="1"/>
      <c r="W35" s="1"/>
      <c r="X35" s="1"/>
      <c r="Y35" s="1"/>
      <c r="Z35" s="1"/>
    </row>
    <row r="36" spans="1:26" s="71" customFormat="1" ht="15" customHeight="1">
      <c r="A36" s="1"/>
      <c r="B36" s="77" t="s">
        <v>153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6"/>
      <c r="U36" s="1"/>
      <c r="V36" s="1"/>
      <c r="W36" s="1"/>
      <c r="X36" s="1"/>
      <c r="Y36" s="1"/>
      <c r="Z36" s="1"/>
    </row>
    <row r="37" spans="1:26" ht="93" customHeight="1">
      <c r="A37" s="1"/>
      <c r="B37" s="255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23"/>
      <c r="U37" s="1"/>
      <c r="V37" s="1"/>
      <c r="W37" s="1"/>
      <c r="X37" s="1"/>
      <c r="Y37" s="1"/>
      <c r="Z37" s="1"/>
    </row>
    <row r="38" spans="1:26" ht="18.75" customHeight="1">
      <c r="A38" s="1"/>
      <c r="B38" s="78" t="s">
        <v>21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  <c r="U38" s="1"/>
      <c r="V38" s="1"/>
      <c r="W38" s="1"/>
      <c r="X38" s="1"/>
      <c r="Y38" s="1"/>
      <c r="Z38" s="1"/>
    </row>
    <row r="39" spans="1:26" ht="93" customHeight="1">
      <c r="A39" s="1"/>
      <c r="B39" s="255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23"/>
      <c r="U39" s="1"/>
      <c r="V39" s="1"/>
      <c r="W39" s="1"/>
      <c r="X39" s="1"/>
      <c r="Y39" s="1"/>
      <c r="Z39" s="1"/>
    </row>
    <row r="40" spans="1:26" ht="15" customHeight="1">
      <c r="A40" s="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"/>
      <c r="V40" s="1"/>
      <c r="W40" s="1"/>
      <c r="X40" s="1"/>
      <c r="Y40" s="1"/>
      <c r="Z40" s="1"/>
    </row>
    <row r="41" spans="1:26" ht="21.75" customHeight="1">
      <c r="A41" s="1"/>
      <c r="B41" s="78" t="s">
        <v>22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1"/>
      <c r="V41" s="1"/>
      <c r="W41" s="1"/>
      <c r="X41" s="1"/>
      <c r="Y41" s="1"/>
      <c r="Z41" s="1"/>
    </row>
    <row r="42" spans="1:26" ht="15" customHeight="1">
      <c r="A42" s="1"/>
      <c r="B42" s="81" t="s">
        <v>23</v>
      </c>
      <c r="C42" s="82"/>
      <c r="D42" s="82"/>
      <c r="E42" s="82"/>
      <c r="F42" s="82"/>
      <c r="G42" s="82"/>
      <c r="H42" s="83"/>
      <c r="I42" s="16" t="s">
        <v>24</v>
      </c>
      <c r="J42" s="16" t="s">
        <v>25</v>
      </c>
      <c r="K42" s="16" t="s">
        <v>26</v>
      </c>
      <c r="L42" s="16" t="s">
        <v>27</v>
      </c>
      <c r="M42" s="16" t="s">
        <v>28</v>
      </c>
      <c r="N42" s="16" t="s">
        <v>29</v>
      </c>
      <c r="O42" s="16" t="s">
        <v>30</v>
      </c>
      <c r="P42" s="16" t="s">
        <v>31</v>
      </c>
      <c r="Q42" s="16" t="s">
        <v>32</v>
      </c>
      <c r="R42" s="16" t="s">
        <v>33</v>
      </c>
      <c r="S42" s="16" t="s">
        <v>34</v>
      </c>
      <c r="T42" s="17" t="s">
        <v>35</v>
      </c>
      <c r="U42" s="1"/>
      <c r="V42" s="1"/>
      <c r="W42" s="1"/>
      <c r="X42" s="1"/>
      <c r="Y42" s="1"/>
      <c r="Z42" s="1"/>
    </row>
    <row r="43" spans="1:26" ht="39" customHeight="1">
      <c r="A43" s="1"/>
      <c r="B43" s="18">
        <v>1</v>
      </c>
      <c r="C43" s="84"/>
      <c r="D43" s="82"/>
      <c r="E43" s="82"/>
      <c r="F43" s="82"/>
      <c r="G43" s="82"/>
      <c r="H43" s="83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"/>
      <c r="V43" s="1"/>
      <c r="W43" s="1"/>
      <c r="X43" s="1"/>
      <c r="Y43" s="1"/>
      <c r="Z43" s="1"/>
    </row>
    <row r="44" spans="1:26" ht="36.75" customHeight="1">
      <c r="A44" s="1"/>
      <c r="B44" s="18">
        <v>2</v>
      </c>
      <c r="C44" s="84"/>
      <c r="D44" s="82"/>
      <c r="E44" s="82"/>
      <c r="F44" s="82"/>
      <c r="G44" s="82"/>
      <c r="H44" s="83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"/>
      <c r="V44" s="1"/>
      <c r="W44" s="1"/>
      <c r="X44" s="1"/>
      <c r="Y44" s="1"/>
      <c r="Z44" s="1"/>
    </row>
    <row r="45" spans="1:26" ht="34.5" customHeight="1">
      <c r="A45" s="1"/>
      <c r="B45" s="18">
        <v>3</v>
      </c>
      <c r="C45" s="84"/>
      <c r="D45" s="82"/>
      <c r="E45" s="82"/>
      <c r="F45" s="82"/>
      <c r="G45" s="82"/>
      <c r="H45" s="83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"/>
      <c r="V45" s="1"/>
      <c r="W45" s="1"/>
      <c r="X45" s="1"/>
      <c r="Y45" s="1"/>
      <c r="Z45" s="1"/>
    </row>
    <row r="46" spans="1:26" ht="29.25" customHeight="1">
      <c r="A46" s="1"/>
      <c r="B46" s="18">
        <v>4</v>
      </c>
      <c r="C46" s="84"/>
      <c r="D46" s="82"/>
      <c r="E46" s="82"/>
      <c r="F46" s="82"/>
      <c r="G46" s="82"/>
      <c r="H46" s="83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  <c r="U46" s="1"/>
      <c r="V46" s="1"/>
      <c r="W46" s="1"/>
      <c r="X46" s="1"/>
      <c r="Y46" s="1"/>
      <c r="Z46" s="1"/>
    </row>
    <row r="47" spans="1:26" ht="30" customHeight="1">
      <c r="A47" s="1"/>
      <c r="B47" s="18">
        <v>5</v>
      </c>
      <c r="C47" s="84"/>
      <c r="D47" s="82"/>
      <c r="E47" s="82"/>
      <c r="F47" s="82"/>
      <c r="G47" s="82"/>
      <c r="H47" s="83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  <c r="U47" s="1"/>
      <c r="V47" s="1"/>
      <c r="W47" s="1"/>
      <c r="X47" s="1"/>
      <c r="Y47" s="1"/>
      <c r="Z47" s="1"/>
    </row>
    <row r="48" spans="1:26" ht="37.5" customHeight="1">
      <c r="A48" s="1"/>
      <c r="B48" s="21">
        <v>6</v>
      </c>
      <c r="C48" s="85"/>
      <c r="D48" s="86"/>
      <c r="E48" s="86"/>
      <c r="F48" s="86"/>
      <c r="G48" s="86"/>
      <c r="H48" s="87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0"/>
      <c r="U48" s="1"/>
      <c r="V48" s="1"/>
      <c r="W48" s="1"/>
      <c r="X48" s="1"/>
      <c r="Y48" s="1"/>
      <c r="Z48" s="1"/>
    </row>
    <row r="49" spans="1:26" ht="15" customHeight="1">
      <c r="A49" s="1"/>
      <c r="B49" s="23"/>
      <c r="C49" s="23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</row>
    <row r="50" spans="1:26" ht="20.25" customHeight="1">
      <c r="A50" s="1"/>
      <c r="B50" s="78" t="s">
        <v>36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1"/>
      <c r="V50" s="1"/>
      <c r="W50" s="1"/>
      <c r="X50" s="1"/>
      <c r="Y50" s="1"/>
      <c r="Z50" s="1"/>
    </row>
    <row r="51" spans="1:26" ht="30.75" customHeight="1">
      <c r="A51" s="1"/>
      <c r="B51" s="88" t="s">
        <v>37</v>
      </c>
      <c r="C51" s="86"/>
      <c r="D51" s="86"/>
      <c r="E51" s="86"/>
      <c r="F51" s="89" t="s">
        <v>38</v>
      </c>
      <c r="G51" s="86"/>
      <c r="H51" s="87"/>
      <c r="I51" s="16" t="s">
        <v>24</v>
      </c>
      <c r="J51" s="16" t="s">
        <v>25</v>
      </c>
      <c r="K51" s="16" t="s">
        <v>26</v>
      </c>
      <c r="L51" s="16" t="s">
        <v>27</v>
      </c>
      <c r="M51" s="16" t="s">
        <v>28</v>
      </c>
      <c r="N51" s="16" t="s">
        <v>29</v>
      </c>
      <c r="O51" s="16" t="s">
        <v>30</v>
      </c>
      <c r="P51" s="16" t="s">
        <v>31</v>
      </c>
      <c r="Q51" s="16" t="s">
        <v>32</v>
      </c>
      <c r="R51" s="16" t="s">
        <v>33</v>
      </c>
      <c r="S51" s="16" t="s">
        <v>34</v>
      </c>
      <c r="T51" s="17" t="s">
        <v>35</v>
      </c>
      <c r="U51" s="1"/>
      <c r="V51" s="1"/>
      <c r="W51" s="1"/>
      <c r="X51" s="1"/>
      <c r="Y51" s="1"/>
      <c r="Z51" s="1"/>
    </row>
    <row r="52" spans="1:26" ht="15.75" customHeight="1">
      <c r="A52" s="1"/>
      <c r="B52" s="90" t="s">
        <v>39</v>
      </c>
      <c r="C52" s="79"/>
      <c r="D52" s="91">
        <f>C43</f>
        <v>0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1"/>
      <c r="V52" s="1"/>
      <c r="W52" s="1"/>
      <c r="X52" s="1"/>
      <c r="Y52" s="1"/>
      <c r="Z52" s="1"/>
    </row>
    <row r="53" spans="1:26" ht="18.75" customHeight="1">
      <c r="A53" s="1"/>
      <c r="B53" s="93"/>
      <c r="C53" s="82"/>
      <c r="D53" s="82"/>
      <c r="E53" s="83"/>
      <c r="F53" s="92"/>
      <c r="G53" s="82"/>
      <c r="H53" s="8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6"/>
      <c r="U53" s="1"/>
      <c r="V53" s="1"/>
      <c r="W53" s="1"/>
      <c r="X53" s="1"/>
      <c r="Y53" s="1"/>
      <c r="Z53" s="1"/>
    </row>
    <row r="54" spans="1:26" ht="15" customHeight="1">
      <c r="A54" s="1"/>
      <c r="B54" s="94"/>
      <c r="C54" s="82"/>
      <c r="D54" s="82"/>
      <c r="E54" s="83"/>
      <c r="F54" s="92"/>
      <c r="G54" s="82"/>
      <c r="H54" s="83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1"/>
      <c r="V54" s="1"/>
      <c r="W54" s="1"/>
      <c r="X54" s="1"/>
      <c r="Y54" s="1"/>
      <c r="Z54" s="1"/>
    </row>
    <row r="55" spans="1:26" ht="15" customHeight="1">
      <c r="A55" s="1"/>
      <c r="B55" s="95"/>
      <c r="C55" s="86"/>
      <c r="D55" s="86"/>
      <c r="E55" s="87"/>
      <c r="F55" s="96"/>
      <c r="G55" s="86"/>
      <c r="H55" s="8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1"/>
      <c r="V55" s="1"/>
      <c r="W55" s="1"/>
      <c r="X55" s="1"/>
      <c r="Y55" s="1"/>
      <c r="Z55" s="1"/>
    </row>
    <row r="56" spans="1:26" ht="15" customHeight="1">
      <c r="A56" s="1"/>
      <c r="B56" s="90" t="s">
        <v>40</v>
      </c>
      <c r="C56" s="79"/>
      <c r="D56" s="97">
        <f>C44</f>
        <v>0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/>
      <c r="U56" s="1"/>
      <c r="V56" s="1"/>
      <c r="W56" s="1"/>
      <c r="X56" s="1"/>
      <c r="Y56" s="1"/>
      <c r="Z56" s="1"/>
    </row>
    <row r="57" spans="1:26" ht="15" customHeight="1">
      <c r="A57" s="1"/>
      <c r="B57" s="93"/>
      <c r="C57" s="82"/>
      <c r="D57" s="82"/>
      <c r="E57" s="83"/>
      <c r="F57" s="92"/>
      <c r="G57" s="82"/>
      <c r="H57" s="8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U57" s="1"/>
      <c r="V57" s="1"/>
      <c r="W57" s="1"/>
      <c r="X57" s="1"/>
      <c r="Y57" s="1"/>
      <c r="Z57" s="1"/>
    </row>
    <row r="58" spans="1:26" ht="15" customHeight="1">
      <c r="A58" s="1"/>
      <c r="B58" s="94"/>
      <c r="C58" s="82"/>
      <c r="D58" s="82"/>
      <c r="E58" s="83"/>
      <c r="F58" s="92"/>
      <c r="G58" s="82"/>
      <c r="H58" s="8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6"/>
      <c r="U58" s="1"/>
      <c r="V58" s="1"/>
      <c r="W58" s="1"/>
      <c r="X58" s="1"/>
      <c r="Y58" s="1"/>
      <c r="Z58" s="1"/>
    </row>
    <row r="59" spans="1:26" ht="15" customHeight="1">
      <c r="A59" s="1"/>
      <c r="B59" s="98"/>
      <c r="C59" s="99"/>
      <c r="D59" s="99"/>
      <c r="E59" s="100"/>
      <c r="F59" s="101"/>
      <c r="G59" s="99"/>
      <c r="H59" s="100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1"/>
      <c r="V59" s="1"/>
      <c r="W59" s="1"/>
      <c r="X59" s="1"/>
      <c r="Y59" s="1"/>
      <c r="Z59" s="1"/>
    </row>
    <row r="60" spans="1:26" ht="13.5" customHeight="1">
      <c r="A60" s="1"/>
      <c r="B60" s="90" t="s">
        <v>41</v>
      </c>
      <c r="C60" s="79"/>
      <c r="D60" s="91">
        <f>C45</f>
        <v>0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1"/>
      <c r="V60" s="1"/>
      <c r="W60" s="1"/>
      <c r="X60" s="1"/>
      <c r="Y60" s="1"/>
      <c r="Z60" s="1"/>
    </row>
    <row r="61" spans="1:26" ht="15" customHeight="1">
      <c r="A61" s="1"/>
      <c r="B61" s="93"/>
      <c r="C61" s="82"/>
      <c r="D61" s="82"/>
      <c r="E61" s="83"/>
      <c r="F61" s="92"/>
      <c r="G61" s="82"/>
      <c r="H61" s="83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6"/>
      <c r="U61" s="1"/>
      <c r="V61" s="1"/>
      <c r="W61" s="1"/>
      <c r="X61" s="1"/>
      <c r="Y61" s="1"/>
      <c r="Z61" s="1"/>
    </row>
    <row r="62" spans="1:26" ht="15" customHeight="1">
      <c r="A62" s="1"/>
      <c r="B62" s="94"/>
      <c r="C62" s="82"/>
      <c r="D62" s="82"/>
      <c r="E62" s="83"/>
      <c r="F62" s="92"/>
      <c r="G62" s="82"/>
      <c r="H62" s="8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6"/>
      <c r="U62" s="1"/>
      <c r="V62" s="1"/>
      <c r="W62" s="1"/>
      <c r="X62" s="1"/>
      <c r="Y62" s="1"/>
      <c r="Z62" s="1"/>
    </row>
    <row r="63" spans="1:26" ht="15" customHeight="1">
      <c r="A63" s="1"/>
      <c r="B63" s="98"/>
      <c r="C63" s="99"/>
      <c r="D63" s="99"/>
      <c r="E63" s="100"/>
      <c r="F63" s="101"/>
      <c r="G63" s="99"/>
      <c r="H63" s="100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1"/>
      <c r="V63" s="1"/>
      <c r="W63" s="1"/>
      <c r="X63" s="1"/>
      <c r="Y63" s="1"/>
      <c r="Z63" s="1"/>
    </row>
    <row r="64" spans="1:26" ht="15" customHeight="1">
      <c r="A64" s="1"/>
      <c r="B64" s="90" t="s">
        <v>42</v>
      </c>
      <c r="C64" s="79"/>
      <c r="D64" s="91">
        <f>C46</f>
        <v>0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1"/>
      <c r="V64" s="1"/>
      <c r="W64" s="1"/>
      <c r="X64" s="1"/>
      <c r="Y64" s="1"/>
      <c r="Z64" s="1"/>
    </row>
    <row r="65" spans="1:26" ht="15" customHeight="1">
      <c r="A65" s="1"/>
      <c r="B65" s="93"/>
      <c r="C65" s="82"/>
      <c r="D65" s="82"/>
      <c r="E65" s="83"/>
      <c r="F65" s="92"/>
      <c r="G65" s="82"/>
      <c r="H65" s="83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6"/>
      <c r="U65" s="1"/>
      <c r="V65" s="1"/>
      <c r="W65" s="1"/>
      <c r="X65" s="1"/>
      <c r="Y65" s="1"/>
      <c r="Z65" s="1"/>
    </row>
    <row r="66" spans="1:26" ht="15" customHeight="1">
      <c r="A66" s="1"/>
      <c r="B66" s="94"/>
      <c r="C66" s="82"/>
      <c r="D66" s="82"/>
      <c r="E66" s="83"/>
      <c r="F66" s="92"/>
      <c r="G66" s="82"/>
      <c r="H66" s="83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6"/>
      <c r="U66" s="1"/>
      <c r="V66" s="1"/>
      <c r="W66" s="1"/>
      <c r="X66" s="1"/>
      <c r="Y66" s="1"/>
      <c r="Z66" s="1"/>
    </row>
    <row r="67" spans="1:26" ht="15" customHeight="1">
      <c r="A67" s="1"/>
      <c r="B67" s="98"/>
      <c r="C67" s="99"/>
      <c r="D67" s="99"/>
      <c r="E67" s="100"/>
      <c r="F67" s="101"/>
      <c r="G67" s="99"/>
      <c r="H67" s="100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8"/>
      <c r="U67" s="1"/>
      <c r="V67" s="1"/>
      <c r="W67" s="1"/>
      <c r="X67" s="1"/>
      <c r="Y67" s="1"/>
      <c r="Z67" s="1"/>
    </row>
    <row r="68" spans="1:26" ht="15" customHeight="1">
      <c r="A68" s="1"/>
      <c r="B68" s="90" t="s">
        <v>43</v>
      </c>
      <c r="C68" s="79"/>
      <c r="D68" s="97">
        <f>C47</f>
        <v>0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1"/>
      <c r="V68" s="1"/>
      <c r="W68" s="1"/>
      <c r="X68" s="1"/>
      <c r="Y68" s="1"/>
      <c r="Z68" s="1"/>
    </row>
    <row r="69" spans="1:26" ht="15" customHeight="1">
      <c r="A69" s="1"/>
      <c r="B69" s="93"/>
      <c r="C69" s="82"/>
      <c r="D69" s="82"/>
      <c r="E69" s="83"/>
      <c r="F69" s="92"/>
      <c r="G69" s="82"/>
      <c r="H69" s="83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6"/>
      <c r="U69" s="1"/>
      <c r="V69" s="1"/>
      <c r="W69" s="1"/>
      <c r="X69" s="1"/>
      <c r="Y69" s="1"/>
      <c r="Z69" s="1"/>
    </row>
    <row r="70" spans="1:26" ht="15" customHeight="1">
      <c r="A70" s="1"/>
      <c r="B70" s="94"/>
      <c r="C70" s="82"/>
      <c r="D70" s="82"/>
      <c r="E70" s="83"/>
      <c r="F70" s="92"/>
      <c r="G70" s="82"/>
      <c r="H70" s="83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6"/>
      <c r="U70" s="1"/>
      <c r="V70" s="1"/>
      <c r="W70" s="1"/>
      <c r="X70" s="1"/>
      <c r="Y70" s="1"/>
      <c r="Z70" s="1"/>
    </row>
    <row r="71" spans="1:26" ht="15" customHeight="1">
      <c r="A71" s="1"/>
      <c r="B71" s="95"/>
      <c r="C71" s="86"/>
      <c r="D71" s="86"/>
      <c r="E71" s="87"/>
      <c r="F71" s="96"/>
      <c r="G71" s="86"/>
      <c r="H71" s="87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/>
      <c r="U71" s="1"/>
      <c r="V71" s="1"/>
      <c r="W71" s="1"/>
      <c r="X71" s="1"/>
      <c r="Y71" s="1"/>
      <c r="Z71" s="1"/>
    </row>
    <row r="72" spans="1:26" ht="15" customHeight="1">
      <c r="A72" s="1"/>
      <c r="B72" s="90" t="s">
        <v>44</v>
      </c>
      <c r="C72" s="79"/>
      <c r="D72" s="97">
        <f>C48</f>
        <v>0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1"/>
      <c r="V72" s="1"/>
      <c r="W72" s="1"/>
      <c r="X72" s="1"/>
      <c r="Y72" s="1"/>
      <c r="Z72" s="1"/>
    </row>
    <row r="73" spans="1:26" ht="15" customHeight="1">
      <c r="A73" s="1"/>
      <c r="B73" s="93"/>
      <c r="C73" s="82"/>
      <c r="D73" s="82"/>
      <c r="E73" s="83"/>
      <c r="F73" s="92"/>
      <c r="G73" s="82"/>
      <c r="H73" s="83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6"/>
      <c r="U73" s="1"/>
      <c r="V73" s="1"/>
      <c r="W73" s="1"/>
      <c r="X73" s="1"/>
      <c r="Y73" s="1"/>
      <c r="Z73" s="1"/>
    </row>
    <row r="74" spans="1:26" ht="15" customHeight="1">
      <c r="A74" s="1"/>
      <c r="B74" s="94"/>
      <c r="C74" s="82"/>
      <c r="D74" s="82"/>
      <c r="E74" s="83"/>
      <c r="F74" s="92"/>
      <c r="G74" s="82"/>
      <c r="H74" s="83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6"/>
      <c r="U74" s="1"/>
      <c r="V74" s="1"/>
      <c r="W74" s="1"/>
      <c r="X74" s="1"/>
      <c r="Y74" s="1"/>
      <c r="Z74" s="1"/>
    </row>
    <row r="75" spans="1:26" ht="15" customHeight="1">
      <c r="A75" s="1"/>
      <c r="B75" s="95"/>
      <c r="C75" s="86"/>
      <c r="D75" s="86"/>
      <c r="E75" s="87"/>
      <c r="F75" s="96"/>
      <c r="G75" s="86"/>
      <c r="H75" s="87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/>
      <c r="U75" s="1"/>
      <c r="V75" s="1"/>
      <c r="W75" s="1"/>
      <c r="X75" s="1"/>
      <c r="Y75" s="1"/>
      <c r="Z75" s="1"/>
    </row>
    <row r="76" spans="1:26" ht="15" customHeight="1">
      <c r="A76" s="1"/>
      <c r="B76" s="31"/>
      <c r="C76" s="31"/>
      <c r="D76" s="31"/>
      <c r="E76" s="32"/>
      <c r="F76" s="32"/>
      <c r="G76" s="32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1"/>
      <c r="V76" s="1"/>
      <c r="W76" s="1"/>
      <c r="X76" s="1"/>
      <c r="Y76" s="1"/>
      <c r="Z76" s="1"/>
    </row>
    <row r="77" spans="1:26" ht="15" customHeight="1">
      <c r="A77" s="1"/>
      <c r="B77" s="260" t="s">
        <v>45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0"/>
      <c r="U77" s="1"/>
      <c r="V77" s="1"/>
      <c r="W77" s="1"/>
      <c r="X77" s="1"/>
      <c r="Y77" s="1"/>
      <c r="Z77" s="1"/>
    </row>
    <row r="78" spans="1:26" ht="55.5" customHeight="1">
      <c r="A78" s="1"/>
      <c r="B78" s="235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158"/>
      <c r="U78" s="1"/>
      <c r="V78" s="1"/>
      <c r="W78" s="1"/>
      <c r="X78" s="1"/>
      <c r="Y78" s="1"/>
      <c r="Z78" s="1"/>
    </row>
    <row r="79" spans="1:26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>
      <c r="A80" s="1"/>
      <c r="B80" s="214" t="s">
        <v>46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"/>
      <c r="V80" s="1"/>
      <c r="W80" s="1"/>
      <c r="X80" s="1"/>
      <c r="Y80" s="1"/>
      <c r="Z80" s="1"/>
    </row>
    <row r="81" spans="1:26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>
      <c r="A82" s="1"/>
      <c r="B82" s="112" t="s">
        <v>47</v>
      </c>
      <c r="C82" s="113"/>
      <c r="D82" s="113"/>
      <c r="E82" s="113"/>
      <c r="F82" s="113"/>
      <c r="G82" s="114"/>
      <c r="H82" s="125" t="s">
        <v>48</v>
      </c>
      <c r="I82" s="113"/>
      <c r="J82" s="113"/>
      <c r="K82" s="114"/>
      <c r="L82" s="126" t="s">
        <v>49</v>
      </c>
      <c r="M82" s="113"/>
      <c r="N82" s="114"/>
      <c r="O82" s="126" t="s">
        <v>50</v>
      </c>
      <c r="P82" s="113"/>
      <c r="Q82" s="114"/>
      <c r="R82" s="257" t="s">
        <v>51</v>
      </c>
      <c r="S82" s="114"/>
      <c r="T82" s="258" t="s">
        <v>52</v>
      </c>
      <c r="U82" s="1"/>
      <c r="V82" s="1"/>
      <c r="W82" s="1"/>
      <c r="X82" s="1"/>
      <c r="Y82" s="1"/>
      <c r="Z82" s="1"/>
    </row>
    <row r="83" spans="1:26" ht="15" customHeight="1">
      <c r="A83" s="1"/>
      <c r="B83" s="115"/>
      <c r="C83" s="116"/>
      <c r="D83" s="116"/>
      <c r="E83" s="116"/>
      <c r="F83" s="116"/>
      <c r="G83" s="105"/>
      <c r="H83" s="104"/>
      <c r="I83" s="116"/>
      <c r="J83" s="116"/>
      <c r="K83" s="105"/>
      <c r="L83" s="104"/>
      <c r="M83" s="116"/>
      <c r="N83" s="105"/>
      <c r="O83" s="104"/>
      <c r="P83" s="116"/>
      <c r="Q83" s="105"/>
      <c r="R83" s="104"/>
      <c r="S83" s="105"/>
      <c r="T83" s="109"/>
      <c r="U83" s="1"/>
      <c r="V83" s="35"/>
      <c r="W83" s="1"/>
      <c r="X83" s="1"/>
      <c r="Y83" s="1"/>
      <c r="Z83" s="1"/>
    </row>
    <row r="84" spans="1:26" ht="15" customHeight="1">
      <c r="A84" s="1"/>
      <c r="B84" s="117"/>
      <c r="C84" s="118"/>
      <c r="D84" s="118"/>
      <c r="E84" s="118"/>
      <c r="F84" s="118"/>
      <c r="G84" s="107"/>
      <c r="H84" s="106"/>
      <c r="I84" s="118"/>
      <c r="J84" s="118"/>
      <c r="K84" s="107"/>
      <c r="L84" s="106"/>
      <c r="M84" s="118"/>
      <c r="N84" s="107"/>
      <c r="O84" s="106"/>
      <c r="P84" s="118"/>
      <c r="Q84" s="107"/>
      <c r="R84" s="106"/>
      <c r="S84" s="107"/>
      <c r="T84" s="110"/>
      <c r="U84" s="1"/>
      <c r="V84" s="1"/>
      <c r="W84" s="1"/>
      <c r="X84" s="1"/>
      <c r="Y84" s="1"/>
      <c r="Z84" s="1"/>
    </row>
    <row r="85" spans="1:26" ht="15" customHeight="1">
      <c r="A85" s="1"/>
      <c r="B85" s="123"/>
      <c r="C85" s="82"/>
      <c r="D85" s="82"/>
      <c r="E85" s="82"/>
      <c r="F85" s="82"/>
      <c r="G85" s="83"/>
      <c r="H85" s="259"/>
      <c r="I85" s="82"/>
      <c r="J85" s="82"/>
      <c r="K85" s="83"/>
      <c r="L85" s="111"/>
      <c r="M85" s="82"/>
      <c r="N85" s="83"/>
      <c r="O85" s="111" t="s">
        <v>53</v>
      </c>
      <c r="P85" s="82"/>
      <c r="Q85" s="83"/>
      <c r="R85" s="111"/>
      <c r="S85" s="83"/>
      <c r="T85" s="36"/>
      <c r="U85" s="1"/>
      <c r="V85" s="1"/>
      <c r="W85" s="1"/>
      <c r="X85" s="1"/>
      <c r="Y85" s="1"/>
      <c r="Z85" s="1"/>
    </row>
    <row r="86" spans="1:26" ht="15" customHeight="1">
      <c r="A86" s="1"/>
      <c r="B86" s="256"/>
      <c r="C86" s="99"/>
      <c r="D86" s="99"/>
      <c r="E86" s="99"/>
      <c r="F86" s="99"/>
      <c r="G86" s="100"/>
      <c r="H86" s="124"/>
      <c r="I86" s="99"/>
      <c r="J86" s="99"/>
      <c r="K86" s="100"/>
      <c r="L86" s="124"/>
      <c r="M86" s="99"/>
      <c r="N86" s="100"/>
      <c r="O86" s="124" t="s">
        <v>53</v>
      </c>
      <c r="P86" s="99"/>
      <c r="Q86" s="100"/>
      <c r="R86" s="124"/>
      <c r="S86" s="100"/>
      <c r="T86" s="37"/>
      <c r="U86" s="1"/>
      <c r="V86" s="1"/>
      <c r="W86" s="1"/>
      <c r="X86" s="1"/>
      <c r="Y86" s="1"/>
      <c r="Z86" s="1"/>
    </row>
    <row r="87" spans="1:26" ht="15" customHeight="1">
      <c r="A87" s="1"/>
      <c r="B87" s="122" t="s">
        <v>47</v>
      </c>
      <c r="C87" s="120"/>
      <c r="D87" s="120"/>
      <c r="E87" s="120"/>
      <c r="F87" s="120"/>
      <c r="G87" s="103"/>
      <c r="H87" s="119" t="s">
        <v>48</v>
      </c>
      <c r="I87" s="120"/>
      <c r="J87" s="120"/>
      <c r="K87" s="103"/>
      <c r="L87" s="121" t="s">
        <v>54</v>
      </c>
      <c r="M87" s="120"/>
      <c r="N87" s="103"/>
      <c r="O87" s="121" t="s">
        <v>50</v>
      </c>
      <c r="P87" s="120"/>
      <c r="Q87" s="103"/>
      <c r="R87" s="102" t="s">
        <v>51</v>
      </c>
      <c r="S87" s="103"/>
      <c r="T87" s="108" t="s">
        <v>52</v>
      </c>
      <c r="U87" s="1"/>
      <c r="V87" s="1"/>
      <c r="W87" s="1"/>
      <c r="X87" s="1"/>
      <c r="Y87" s="1"/>
      <c r="Z87" s="1"/>
    </row>
    <row r="88" spans="1:26" ht="15" customHeight="1">
      <c r="A88" s="1"/>
      <c r="B88" s="115"/>
      <c r="C88" s="116"/>
      <c r="D88" s="116"/>
      <c r="E88" s="116"/>
      <c r="F88" s="116"/>
      <c r="G88" s="105"/>
      <c r="H88" s="104"/>
      <c r="I88" s="116"/>
      <c r="J88" s="116"/>
      <c r="K88" s="105"/>
      <c r="L88" s="104"/>
      <c r="M88" s="116"/>
      <c r="N88" s="105"/>
      <c r="O88" s="104"/>
      <c r="P88" s="116"/>
      <c r="Q88" s="105"/>
      <c r="R88" s="104"/>
      <c r="S88" s="105"/>
      <c r="T88" s="109"/>
      <c r="U88" s="1"/>
      <c r="V88" s="1"/>
      <c r="W88" s="1"/>
      <c r="X88" s="1"/>
      <c r="Y88" s="1"/>
      <c r="Z88" s="1"/>
    </row>
    <row r="89" spans="1:26" ht="15" customHeight="1">
      <c r="A89" s="1"/>
      <c r="B89" s="117"/>
      <c r="C89" s="118"/>
      <c r="D89" s="118"/>
      <c r="E89" s="118"/>
      <c r="F89" s="118"/>
      <c r="G89" s="107"/>
      <c r="H89" s="106"/>
      <c r="I89" s="118"/>
      <c r="J89" s="118"/>
      <c r="K89" s="107"/>
      <c r="L89" s="106"/>
      <c r="M89" s="118"/>
      <c r="N89" s="107"/>
      <c r="O89" s="106"/>
      <c r="P89" s="118"/>
      <c r="Q89" s="107"/>
      <c r="R89" s="106"/>
      <c r="S89" s="107"/>
      <c r="T89" s="110"/>
      <c r="U89" s="1"/>
      <c r="V89" s="1"/>
      <c r="W89" s="1"/>
      <c r="X89" s="1"/>
      <c r="Y89" s="1"/>
      <c r="Z89" s="1"/>
    </row>
    <row r="90" spans="1:26" ht="15" customHeight="1">
      <c r="A90" s="1"/>
      <c r="B90" s="123"/>
      <c r="C90" s="82"/>
      <c r="D90" s="82"/>
      <c r="E90" s="82"/>
      <c r="F90" s="82"/>
      <c r="G90" s="83"/>
      <c r="H90" s="111"/>
      <c r="I90" s="82"/>
      <c r="J90" s="82"/>
      <c r="K90" s="83"/>
      <c r="L90" s="111"/>
      <c r="M90" s="82"/>
      <c r="N90" s="83"/>
      <c r="O90" s="111" t="s">
        <v>53</v>
      </c>
      <c r="P90" s="82"/>
      <c r="Q90" s="83"/>
      <c r="R90" s="111"/>
      <c r="S90" s="83"/>
      <c r="T90" s="36"/>
      <c r="U90" s="1"/>
      <c r="V90" s="1"/>
      <c r="W90" s="1"/>
      <c r="X90" s="1"/>
      <c r="Y90" s="1"/>
      <c r="Z90" s="1"/>
    </row>
    <row r="91" spans="1:26" ht="15" customHeight="1">
      <c r="A91" s="1"/>
      <c r="B91" s="261"/>
      <c r="C91" s="203"/>
      <c r="D91" s="203"/>
      <c r="E91" s="203"/>
      <c r="F91" s="203"/>
      <c r="G91" s="166"/>
      <c r="H91" s="262"/>
      <c r="I91" s="203"/>
      <c r="J91" s="203"/>
      <c r="K91" s="166"/>
      <c r="L91" s="262"/>
      <c r="M91" s="203"/>
      <c r="N91" s="166"/>
      <c r="O91" s="262" t="s">
        <v>53</v>
      </c>
      <c r="P91" s="203"/>
      <c r="Q91" s="166"/>
      <c r="R91" s="262"/>
      <c r="S91" s="166"/>
      <c r="T91" s="38"/>
      <c r="U91" s="1"/>
      <c r="V91" s="1"/>
      <c r="W91" s="1"/>
      <c r="X91" s="1"/>
      <c r="Y91" s="1"/>
      <c r="Z91" s="1"/>
    </row>
    <row r="92" spans="1:26" ht="37.5" customHeight="1">
      <c r="A92" s="1"/>
      <c r="B92" s="265" t="s">
        <v>55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"/>
      <c r="V92" s="1"/>
      <c r="W92" s="1"/>
      <c r="X92" s="1"/>
      <c r="Y92" s="1"/>
      <c r="Z92" s="1"/>
    </row>
    <row r="93" spans="1:26" ht="15" customHeight="1">
      <c r="A93" s="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  <c r="T93" s="40"/>
      <c r="U93" s="1"/>
      <c r="V93" s="1"/>
      <c r="W93" s="1"/>
      <c r="X93" s="1"/>
      <c r="Y93" s="1"/>
      <c r="Z93" s="1"/>
    </row>
    <row r="94" spans="1:26" ht="15" customHeight="1">
      <c r="A94" s="1"/>
      <c r="B94" s="214" t="s">
        <v>56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"/>
      <c r="V94" s="1"/>
      <c r="W94" s="1"/>
      <c r="X94" s="1"/>
      <c r="Y94" s="1"/>
      <c r="Z94" s="1"/>
    </row>
    <row r="95" spans="1:26" ht="15" customHeight="1">
      <c r="A95" s="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2"/>
      <c r="O95" s="42"/>
      <c r="P95" s="42"/>
      <c r="Q95" s="42"/>
      <c r="R95" s="42"/>
      <c r="S95" s="43"/>
      <c r="T95" s="43"/>
      <c r="U95" s="1"/>
      <c r="V95" s="1"/>
      <c r="W95" s="1"/>
      <c r="X95" s="1"/>
      <c r="Y95" s="1"/>
      <c r="Z95" s="1"/>
    </row>
    <row r="96" spans="1:26" ht="15" customHeight="1">
      <c r="A96" s="1"/>
      <c r="B96" s="186" t="s">
        <v>57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44"/>
      <c r="R96" s="44"/>
      <c r="S96" s="263"/>
      <c r="T96" s="80"/>
      <c r="U96" s="1"/>
      <c r="V96" s="1"/>
      <c r="W96" s="1"/>
      <c r="X96" s="1"/>
      <c r="Y96" s="1"/>
      <c r="Z96" s="1"/>
    </row>
    <row r="97" spans="1:26" ht="15" customHeight="1">
      <c r="A97" s="1"/>
      <c r="B97" s="127" t="s">
        <v>58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5"/>
      <c r="R97" s="5"/>
      <c r="S97" s="264">
        <f>S120</f>
        <v>0</v>
      </c>
      <c r="T97" s="182"/>
      <c r="U97" s="1"/>
      <c r="V97" s="1"/>
      <c r="W97" s="1"/>
      <c r="X97" s="1"/>
      <c r="Y97" s="1"/>
      <c r="Z97" s="1"/>
    </row>
    <row r="98" spans="1:26" ht="15" customHeight="1">
      <c r="A98" s="1"/>
      <c r="B98" s="266" t="s">
        <v>59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5"/>
      <c r="R98" s="5"/>
      <c r="S98" s="264">
        <f>S126</f>
        <v>0</v>
      </c>
      <c r="T98" s="182"/>
      <c r="U98" s="1"/>
      <c r="V98" s="1"/>
      <c r="W98" s="1"/>
      <c r="X98" s="1"/>
      <c r="Y98" s="1"/>
      <c r="Z98" s="1"/>
    </row>
    <row r="99" spans="1:26" ht="15" customHeight="1">
      <c r="A99" s="1"/>
      <c r="B99" s="266" t="s">
        <v>60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5"/>
      <c r="R99" s="5"/>
      <c r="S99" s="264">
        <f>S132</f>
        <v>0</v>
      </c>
      <c r="T99" s="182"/>
      <c r="U99" s="1"/>
      <c r="V99" s="1"/>
      <c r="W99" s="1"/>
      <c r="X99" s="1"/>
      <c r="Y99" s="1"/>
      <c r="Z99" s="1"/>
    </row>
    <row r="100" spans="1:26" ht="15" customHeight="1">
      <c r="A100" s="1"/>
      <c r="B100" s="266" t="s">
        <v>61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5"/>
      <c r="R100" s="5"/>
      <c r="S100" s="264">
        <f>S139</f>
        <v>0</v>
      </c>
      <c r="T100" s="182"/>
      <c r="U100" s="1"/>
      <c r="V100" s="1"/>
      <c r="W100" s="1"/>
      <c r="X100" s="1"/>
      <c r="Y100" s="1"/>
      <c r="Z100" s="1"/>
    </row>
    <row r="101" spans="1:26" ht="15" customHeight="1">
      <c r="A101" s="1"/>
      <c r="B101" s="266" t="s">
        <v>62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5"/>
      <c r="R101" s="5"/>
      <c r="S101" s="264">
        <f>S148</f>
        <v>0</v>
      </c>
      <c r="T101" s="182"/>
      <c r="U101" s="1"/>
      <c r="V101" s="1"/>
      <c r="W101" s="1"/>
      <c r="X101" s="1"/>
      <c r="Y101" s="1"/>
      <c r="Z101" s="1"/>
    </row>
    <row r="102" spans="1:26" ht="15" customHeight="1">
      <c r="A102" s="1"/>
      <c r="B102" s="266" t="s">
        <v>63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5"/>
      <c r="R102" s="5"/>
      <c r="S102" s="264">
        <f>S154</f>
        <v>0</v>
      </c>
      <c r="T102" s="182"/>
      <c r="U102" s="1"/>
      <c r="V102" s="1"/>
      <c r="W102" s="1"/>
      <c r="X102" s="1"/>
      <c r="Y102" s="1"/>
      <c r="Z102" s="1"/>
    </row>
    <row r="103" spans="1:26" ht="15" customHeight="1">
      <c r="A103" s="1"/>
      <c r="B103" s="266" t="s">
        <v>64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5"/>
      <c r="R103" s="5"/>
      <c r="S103" s="264">
        <f>S160</f>
        <v>0</v>
      </c>
      <c r="T103" s="182"/>
      <c r="U103" s="1"/>
      <c r="V103" s="1"/>
      <c r="W103" s="1"/>
      <c r="X103" s="1"/>
      <c r="Y103" s="1"/>
      <c r="Z103" s="1"/>
    </row>
    <row r="104" spans="1:26" ht="15" customHeight="1">
      <c r="A104" s="1"/>
      <c r="B104" s="266" t="s">
        <v>65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5"/>
      <c r="R104" s="5"/>
      <c r="S104" s="264">
        <f>S168</f>
        <v>0</v>
      </c>
      <c r="T104" s="182"/>
      <c r="U104" s="1"/>
      <c r="V104" s="1"/>
      <c r="W104" s="1"/>
      <c r="X104" s="1"/>
      <c r="Y104" s="1"/>
      <c r="Z104" s="1"/>
    </row>
    <row r="105" spans="1:26" ht="15" customHeight="1">
      <c r="A105" s="1"/>
      <c r="B105" s="266" t="s">
        <v>66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5"/>
      <c r="R105" s="5"/>
      <c r="S105" s="264">
        <f>S177</f>
        <v>0</v>
      </c>
      <c r="T105" s="182"/>
      <c r="U105" s="1"/>
      <c r="V105" s="1"/>
      <c r="W105" s="1"/>
      <c r="X105" s="1"/>
      <c r="Y105" s="1"/>
      <c r="Z105" s="1"/>
    </row>
    <row r="106" spans="1:26" ht="15" customHeight="1">
      <c r="A106" s="1"/>
      <c r="B106" s="266" t="s">
        <v>67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5"/>
      <c r="R106" s="5"/>
      <c r="S106" s="264">
        <f>S183</f>
        <v>0</v>
      </c>
      <c r="T106" s="182"/>
      <c r="U106" s="1"/>
      <c r="V106" s="1"/>
      <c r="W106" s="1"/>
      <c r="X106" s="1"/>
      <c r="Y106" s="1"/>
      <c r="Z106" s="1"/>
    </row>
    <row r="107" spans="1:26" ht="15" customHeight="1">
      <c r="A107" s="1"/>
      <c r="B107" s="266" t="s">
        <v>68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5"/>
      <c r="R107" s="5"/>
      <c r="S107" s="264">
        <f>S195</f>
        <v>0</v>
      </c>
      <c r="T107" s="182"/>
      <c r="U107" s="1"/>
      <c r="V107" s="1"/>
      <c r="W107" s="1"/>
      <c r="X107" s="1"/>
      <c r="Y107" s="1"/>
      <c r="Z107" s="1"/>
    </row>
    <row r="108" spans="1:26" ht="15" customHeight="1">
      <c r="A108" s="1"/>
      <c r="B108" s="266" t="s">
        <v>69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5"/>
      <c r="R108" s="5"/>
      <c r="S108" s="264">
        <f>S201</f>
        <v>0</v>
      </c>
      <c r="T108" s="182"/>
      <c r="U108" s="1"/>
      <c r="V108" s="1"/>
      <c r="W108" s="1"/>
      <c r="X108" s="1"/>
      <c r="Y108" s="1"/>
      <c r="Z108" s="1"/>
    </row>
    <row r="109" spans="1:26" ht="15" customHeight="1">
      <c r="A109" s="1"/>
      <c r="B109" s="266" t="s">
        <v>70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5"/>
      <c r="R109" s="5"/>
      <c r="S109" s="264">
        <f>S216</f>
        <v>0</v>
      </c>
      <c r="T109" s="182"/>
      <c r="U109" s="1"/>
      <c r="V109" s="1"/>
      <c r="W109" s="1"/>
      <c r="X109" s="1"/>
      <c r="Y109" s="1"/>
      <c r="Z109" s="1"/>
    </row>
    <row r="110" spans="1:26" ht="15" customHeight="1">
      <c r="A110" s="1"/>
      <c r="B110" s="267" t="s">
        <v>71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45"/>
      <c r="R110" s="45"/>
      <c r="S110" s="268">
        <f>SUM(S97:T109)</f>
        <v>0</v>
      </c>
      <c r="T110" s="135"/>
      <c r="U110" s="1"/>
      <c r="V110" s="1"/>
      <c r="W110" s="1"/>
      <c r="X110" s="1"/>
      <c r="Y110" s="1"/>
      <c r="Z110" s="1"/>
    </row>
    <row r="111" spans="1:26" ht="15" customHeight="1">
      <c r="A111" s="1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7"/>
      <c r="P111" s="46"/>
      <c r="Q111" s="46"/>
      <c r="R111" s="46"/>
      <c r="S111" s="40"/>
      <c r="T111" s="40"/>
      <c r="U111" s="1"/>
      <c r="V111" s="1"/>
      <c r="W111" s="1"/>
      <c r="X111" s="1"/>
      <c r="Y111" s="1"/>
      <c r="Z111" s="1"/>
    </row>
    <row r="112" spans="1:26" ht="15" customHeight="1">
      <c r="A112" s="1"/>
      <c r="B112" s="214" t="s">
        <v>72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"/>
      <c r="V112" s="1"/>
      <c r="W112" s="1"/>
      <c r="X112" s="1"/>
      <c r="Y112" s="1"/>
      <c r="Z112" s="1"/>
    </row>
    <row r="113" spans="1:26" ht="15" customHeight="1">
      <c r="A113" s="1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40"/>
      <c r="T113" s="40"/>
      <c r="U113" s="1"/>
      <c r="V113" s="1"/>
      <c r="W113" s="1"/>
      <c r="X113" s="1"/>
      <c r="Y113" s="1"/>
      <c r="Z113" s="1"/>
    </row>
    <row r="114" spans="1:26" ht="15" customHeight="1">
      <c r="A114" s="1"/>
      <c r="B114" s="214" t="s">
        <v>73</v>
      </c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"/>
      <c r="V114" s="1"/>
      <c r="W114" s="1"/>
      <c r="X114" s="1"/>
      <c r="Y114" s="1"/>
      <c r="Z114" s="1"/>
    </row>
    <row r="115" spans="1:26" ht="15" customHeight="1">
      <c r="A115" s="1"/>
      <c r="B115" s="34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0"/>
      <c r="T115" s="40"/>
      <c r="U115" s="1"/>
      <c r="V115" s="1"/>
      <c r="W115" s="1"/>
      <c r="X115" s="1"/>
      <c r="Y115" s="1"/>
      <c r="Z115" s="1"/>
    </row>
    <row r="116" spans="1:26" ht="15" customHeight="1">
      <c r="A116" s="1"/>
      <c r="B116" s="136" t="s">
        <v>74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5"/>
      <c r="U116" s="1"/>
      <c r="V116" s="1"/>
      <c r="W116" s="1"/>
      <c r="X116" s="1"/>
      <c r="Y116" s="1"/>
      <c r="Z116" s="1"/>
    </row>
    <row r="117" spans="1:26" ht="15" customHeight="1">
      <c r="A117" s="1"/>
      <c r="B117" s="269" t="s">
        <v>75</v>
      </c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07"/>
      <c r="N117" s="218" t="s">
        <v>76</v>
      </c>
      <c r="O117" s="107"/>
      <c r="P117" s="150" t="s">
        <v>77</v>
      </c>
      <c r="Q117" s="79"/>
      <c r="R117" s="138"/>
      <c r="S117" s="143" t="s">
        <v>78</v>
      </c>
      <c r="T117" s="144"/>
      <c r="U117" s="1"/>
      <c r="V117" s="1"/>
      <c r="W117" s="1"/>
      <c r="X117" s="1"/>
      <c r="Y117" s="1"/>
      <c r="Z117" s="1"/>
    </row>
    <row r="118" spans="1:26" ht="15" customHeight="1">
      <c r="A118" s="1"/>
      <c r="B118" s="16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3"/>
      <c r="N118" s="151"/>
      <c r="O118" s="83"/>
      <c r="P118" s="152"/>
      <c r="Q118" s="82"/>
      <c r="R118" s="83"/>
      <c r="S118" s="153">
        <f t="shared" ref="S118:S119" si="0">N118*P118</f>
        <v>0</v>
      </c>
      <c r="T118" s="147"/>
      <c r="U118" s="1"/>
      <c r="V118" s="1"/>
      <c r="W118" s="1"/>
      <c r="X118" s="1"/>
      <c r="Y118" s="1"/>
      <c r="Z118" s="1"/>
    </row>
    <row r="119" spans="1:26" ht="15" customHeight="1">
      <c r="A119" s="1"/>
      <c r="B119" s="127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100"/>
      <c r="N119" s="128"/>
      <c r="O119" s="100"/>
      <c r="P119" s="129"/>
      <c r="Q119" s="86"/>
      <c r="R119" s="87"/>
      <c r="S119" s="130">
        <f t="shared" si="0"/>
        <v>0</v>
      </c>
      <c r="T119" s="131"/>
      <c r="U119" s="1"/>
      <c r="V119" s="1"/>
      <c r="W119" s="1"/>
      <c r="X119" s="1"/>
      <c r="Y119" s="1"/>
      <c r="Z119" s="1"/>
    </row>
    <row r="120" spans="1:26" ht="15" customHeight="1">
      <c r="A120" s="1"/>
      <c r="B120" s="132" t="s">
        <v>79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2"/>
      <c r="R120" s="2"/>
      <c r="S120" s="134">
        <f>SUM(S118:T119)</f>
        <v>0</v>
      </c>
      <c r="T120" s="135"/>
      <c r="U120" s="1"/>
      <c r="V120" s="1"/>
      <c r="W120" s="1"/>
      <c r="X120" s="1"/>
      <c r="Y120" s="1"/>
      <c r="Z120" s="1"/>
    </row>
    <row r="121" spans="1:26" ht="15" customHeight="1">
      <c r="A121" s="1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0"/>
      <c r="T121" s="40"/>
      <c r="U121" s="1"/>
      <c r="V121" s="1"/>
      <c r="W121" s="1"/>
      <c r="X121" s="1"/>
      <c r="Y121" s="1"/>
      <c r="Z121" s="1"/>
    </row>
    <row r="122" spans="1:26" ht="15" customHeight="1">
      <c r="A122" s="1"/>
      <c r="B122" s="136" t="s">
        <v>80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5"/>
      <c r="U122" s="1"/>
      <c r="V122" s="1"/>
      <c r="W122" s="1"/>
      <c r="X122" s="1"/>
      <c r="Y122" s="1"/>
      <c r="Z122" s="1"/>
    </row>
    <row r="123" spans="1:26" ht="15" customHeight="1">
      <c r="A123" s="1"/>
      <c r="B123" s="148" t="s">
        <v>81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138"/>
      <c r="N123" s="149" t="s">
        <v>82</v>
      </c>
      <c r="O123" s="113"/>
      <c r="P123" s="150" t="s">
        <v>77</v>
      </c>
      <c r="Q123" s="79"/>
      <c r="R123" s="138"/>
      <c r="S123" s="143" t="s">
        <v>78</v>
      </c>
      <c r="T123" s="144"/>
      <c r="U123" s="1"/>
      <c r="V123" s="1"/>
      <c r="W123" s="1"/>
      <c r="X123" s="1"/>
      <c r="Y123" s="1"/>
      <c r="Z123" s="1"/>
    </row>
    <row r="124" spans="1:26" ht="15.75" customHeight="1">
      <c r="A124" s="1"/>
      <c r="B124" s="154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3"/>
      <c r="N124" s="151"/>
      <c r="O124" s="83"/>
      <c r="P124" s="152"/>
      <c r="Q124" s="82"/>
      <c r="R124" s="83"/>
      <c r="S124" s="153">
        <f t="shared" ref="S124:S125" si="1">N124*P124</f>
        <v>0</v>
      </c>
      <c r="T124" s="147"/>
      <c r="U124" s="1"/>
      <c r="V124" s="1"/>
      <c r="W124" s="1"/>
      <c r="X124" s="1"/>
      <c r="Y124" s="1"/>
      <c r="Z124" s="1"/>
    </row>
    <row r="125" spans="1:26" ht="15" customHeight="1">
      <c r="A125" s="1"/>
      <c r="B125" s="155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7"/>
      <c r="N125" s="156"/>
      <c r="O125" s="87"/>
      <c r="P125" s="129"/>
      <c r="Q125" s="86"/>
      <c r="R125" s="87"/>
      <c r="S125" s="157">
        <f t="shared" si="1"/>
        <v>0</v>
      </c>
      <c r="T125" s="158"/>
      <c r="U125" s="1"/>
      <c r="V125" s="1"/>
      <c r="W125" s="1"/>
      <c r="X125" s="1"/>
      <c r="Y125" s="1"/>
      <c r="Z125" s="1"/>
    </row>
    <row r="126" spans="1:26" ht="15" customHeight="1">
      <c r="A126" s="1"/>
      <c r="B126" s="132" t="s">
        <v>83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2"/>
      <c r="R126" s="2"/>
      <c r="S126" s="134">
        <f>SUM(S124:T125)</f>
        <v>0</v>
      </c>
      <c r="T126" s="135"/>
      <c r="U126" s="1"/>
      <c r="V126" s="1"/>
      <c r="W126" s="1"/>
      <c r="X126" s="1"/>
      <c r="Y126" s="1"/>
      <c r="Z126" s="1"/>
    </row>
    <row r="127" spans="1:26" ht="15" customHeight="1">
      <c r="A127" s="1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50"/>
      <c r="Q127" s="50"/>
      <c r="R127" s="50"/>
      <c r="S127" s="40"/>
      <c r="T127" s="40"/>
      <c r="U127" s="1"/>
      <c r="V127" s="1"/>
      <c r="W127" s="1"/>
      <c r="X127" s="1"/>
      <c r="Y127" s="1"/>
      <c r="Z127" s="1"/>
    </row>
    <row r="128" spans="1:26" ht="15" customHeight="1">
      <c r="A128" s="1"/>
      <c r="B128" s="136" t="s">
        <v>84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5"/>
      <c r="U128" s="1"/>
      <c r="V128" s="1"/>
      <c r="W128" s="1"/>
      <c r="X128" s="1"/>
      <c r="Y128" s="1"/>
      <c r="Z128" s="1"/>
    </row>
    <row r="129" spans="1:26" ht="15" customHeight="1">
      <c r="A129" s="1"/>
      <c r="B129" s="160" t="s">
        <v>85</v>
      </c>
      <c r="C129" s="118"/>
      <c r="D129" s="118"/>
      <c r="E129" s="118"/>
      <c r="F129" s="118"/>
      <c r="G129" s="118"/>
      <c r="H129" s="118"/>
      <c r="I129" s="118"/>
      <c r="J129" s="118"/>
      <c r="K129" s="107"/>
      <c r="L129" s="161" t="s">
        <v>86</v>
      </c>
      <c r="M129" s="107"/>
      <c r="N129" s="161" t="s">
        <v>87</v>
      </c>
      <c r="O129" s="107"/>
      <c r="P129" s="137" t="s">
        <v>88</v>
      </c>
      <c r="Q129" s="79"/>
      <c r="R129" s="138"/>
      <c r="S129" s="143" t="s">
        <v>78</v>
      </c>
      <c r="T129" s="144"/>
      <c r="U129" s="1"/>
      <c r="V129" s="1"/>
      <c r="W129" s="1"/>
      <c r="X129" s="1"/>
      <c r="Y129" s="1"/>
      <c r="Z129" s="1"/>
    </row>
    <row r="130" spans="1:26" ht="15" customHeight="1">
      <c r="A130" s="1"/>
      <c r="B130" s="162"/>
      <c r="C130" s="82"/>
      <c r="D130" s="82"/>
      <c r="E130" s="82"/>
      <c r="F130" s="82"/>
      <c r="G130" s="82"/>
      <c r="H130" s="82"/>
      <c r="I130" s="82"/>
      <c r="J130" s="82"/>
      <c r="K130" s="83"/>
      <c r="L130" s="151"/>
      <c r="M130" s="83"/>
      <c r="N130" s="152"/>
      <c r="O130" s="83"/>
      <c r="P130" s="159" t="str">
        <f t="shared" ref="P130:P131" si="2">IF(L130&lt;&gt;0,"2,83","0")</f>
        <v>0</v>
      </c>
      <c r="Q130" s="82"/>
      <c r="R130" s="83"/>
      <c r="S130" s="153">
        <f>(N130+P130)*L130</f>
        <v>0</v>
      </c>
      <c r="T130" s="147"/>
      <c r="U130" s="52"/>
      <c r="V130" s="52"/>
      <c r="W130" s="1"/>
      <c r="X130" s="1"/>
      <c r="Y130" s="1"/>
      <c r="Z130" s="1"/>
    </row>
    <row r="131" spans="1:26" ht="15" customHeight="1">
      <c r="A131" s="1"/>
      <c r="B131" s="127"/>
      <c r="C131" s="99"/>
      <c r="D131" s="99"/>
      <c r="E131" s="99"/>
      <c r="F131" s="99"/>
      <c r="G131" s="99"/>
      <c r="H131" s="99"/>
      <c r="I131" s="99"/>
      <c r="J131" s="99"/>
      <c r="K131" s="100"/>
      <c r="L131" s="128"/>
      <c r="M131" s="100"/>
      <c r="N131" s="163"/>
      <c r="O131" s="100"/>
      <c r="P131" s="159" t="str">
        <f t="shared" si="2"/>
        <v>0</v>
      </c>
      <c r="Q131" s="82"/>
      <c r="R131" s="83"/>
      <c r="S131" s="153">
        <f>L131*N131+P131</f>
        <v>0</v>
      </c>
      <c r="T131" s="147"/>
      <c r="U131" s="1"/>
      <c r="V131" s="1"/>
      <c r="W131" s="1"/>
      <c r="X131" s="1"/>
      <c r="Y131" s="1"/>
      <c r="Z131" s="1"/>
    </row>
    <row r="132" spans="1:26" ht="15" customHeight="1">
      <c r="A132" s="1"/>
      <c r="B132" s="132" t="s">
        <v>89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2"/>
      <c r="R132" s="2"/>
      <c r="S132" s="134">
        <f>SUM(S130:T131)</f>
        <v>0</v>
      </c>
      <c r="T132" s="135"/>
      <c r="U132" s="1"/>
      <c r="V132" s="1"/>
      <c r="W132" s="1"/>
      <c r="X132" s="1"/>
      <c r="Y132" s="1"/>
      <c r="Z132" s="1"/>
    </row>
    <row r="133" spans="1:26" ht="24.75" customHeight="1">
      <c r="A133" s="1"/>
      <c r="B133" s="139" t="s">
        <v>90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1"/>
      <c r="U133" s="1"/>
      <c r="V133" s="1"/>
      <c r="W133" s="1"/>
      <c r="X133" s="1"/>
      <c r="Y133" s="1"/>
      <c r="Z133" s="1"/>
    </row>
    <row r="134" spans="1:26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40"/>
      <c r="T134" s="40"/>
      <c r="U134" s="1"/>
      <c r="V134" s="1"/>
      <c r="W134" s="1"/>
      <c r="X134" s="1"/>
      <c r="Y134" s="1"/>
      <c r="Z134" s="1"/>
    </row>
    <row r="135" spans="1:26" ht="15" customHeight="1">
      <c r="A135" s="1"/>
      <c r="B135" s="136" t="s">
        <v>91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5"/>
      <c r="U135" s="1"/>
      <c r="V135" s="1"/>
      <c r="W135" s="1"/>
      <c r="X135" s="1"/>
      <c r="Y135" s="1"/>
      <c r="Z135" s="1"/>
    </row>
    <row r="136" spans="1:26" ht="39.75" customHeight="1">
      <c r="A136" s="1"/>
      <c r="B136" s="142" t="s">
        <v>85</v>
      </c>
      <c r="C136" s="79"/>
      <c r="D136" s="79"/>
      <c r="E136" s="79"/>
      <c r="F136" s="79"/>
      <c r="G136" s="79"/>
      <c r="H136" s="79"/>
      <c r="I136" s="79"/>
      <c r="J136" s="79"/>
      <c r="K136" s="138"/>
      <c r="L136" s="53" t="s">
        <v>86</v>
      </c>
      <c r="M136" s="137" t="s">
        <v>92</v>
      </c>
      <c r="N136" s="138"/>
      <c r="O136" s="53" t="s">
        <v>93</v>
      </c>
      <c r="P136" s="51" t="s">
        <v>94</v>
      </c>
      <c r="Q136" s="137" t="s">
        <v>95</v>
      </c>
      <c r="R136" s="138"/>
      <c r="S136" s="143" t="s">
        <v>78</v>
      </c>
      <c r="T136" s="144"/>
      <c r="U136" s="40"/>
      <c r="V136" s="1"/>
      <c r="W136" s="1"/>
      <c r="X136" s="1"/>
      <c r="Y136" s="1"/>
      <c r="Z136" s="1"/>
    </row>
    <row r="137" spans="1:26" ht="15" customHeight="1">
      <c r="A137" s="1"/>
      <c r="B137" s="123"/>
      <c r="C137" s="82"/>
      <c r="D137" s="82"/>
      <c r="E137" s="82"/>
      <c r="F137" s="82"/>
      <c r="G137" s="82"/>
      <c r="H137" s="82"/>
      <c r="I137" s="82"/>
      <c r="J137" s="82"/>
      <c r="K137" s="83"/>
      <c r="L137" s="54"/>
      <c r="M137" s="145"/>
      <c r="N137" s="83"/>
      <c r="O137" s="55" t="str">
        <f t="shared" ref="O137:O138" si="3">IF(L137&lt;&gt;0,"2,83","0")</f>
        <v>0</v>
      </c>
      <c r="P137" s="56" t="str">
        <f t="shared" ref="P137:P138" si="4">IF(L137&lt;&gt;0,"780,00","0")</f>
        <v>0</v>
      </c>
      <c r="Q137" s="92"/>
      <c r="R137" s="83"/>
      <c r="S137" s="146">
        <f t="shared" ref="S137:S138" si="5">(M137+O137+P137+R137)*L137+Q137</f>
        <v>0</v>
      </c>
      <c r="T137" s="147"/>
      <c r="U137" s="57"/>
      <c r="V137" s="1"/>
      <c r="W137" s="1"/>
      <c r="X137" s="1"/>
      <c r="Y137" s="1"/>
      <c r="Z137" s="1"/>
    </row>
    <row r="138" spans="1:26" ht="15" customHeight="1">
      <c r="A138" s="1"/>
      <c r="B138" s="164"/>
      <c r="C138" s="86"/>
      <c r="D138" s="86"/>
      <c r="E138" s="86"/>
      <c r="F138" s="86"/>
      <c r="G138" s="86"/>
      <c r="H138" s="86"/>
      <c r="I138" s="86"/>
      <c r="J138" s="86"/>
      <c r="K138" s="87"/>
      <c r="L138" s="58"/>
      <c r="M138" s="165"/>
      <c r="N138" s="166"/>
      <c r="O138" s="55" t="str">
        <f t="shared" si="3"/>
        <v>0</v>
      </c>
      <c r="P138" s="56" t="str">
        <f t="shared" si="4"/>
        <v>0</v>
      </c>
      <c r="Q138" s="156"/>
      <c r="R138" s="87"/>
      <c r="S138" s="146">
        <f t="shared" si="5"/>
        <v>0</v>
      </c>
      <c r="T138" s="147"/>
      <c r="U138" s="40"/>
      <c r="V138" s="1"/>
      <c r="W138" s="1"/>
      <c r="X138" s="1"/>
      <c r="Y138" s="1"/>
      <c r="Z138" s="1"/>
    </row>
    <row r="139" spans="1:26" ht="15" customHeight="1">
      <c r="A139" s="1"/>
      <c r="B139" s="132" t="s">
        <v>96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2"/>
      <c r="R139" s="2"/>
      <c r="S139" s="167">
        <f>SUM(S137:T138)</f>
        <v>0</v>
      </c>
      <c r="T139" s="135"/>
      <c r="U139" s="52"/>
      <c r="V139" s="1"/>
      <c r="W139" s="1"/>
      <c r="X139" s="1"/>
      <c r="Y139" s="1"/>
      <c r="Z139" s="1"/>
    </row>
    <row r="140" spans="1:26" ht="15" customHeight="1">
      <c r="A140" s="1"/>
      <c r="B140" s="179" t="s">
        <v>97</v>
      </c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2"/>
      <c r="U140" s="1"/>
      <c r="V140" s="1"/>
      <c r="W140" s="1"/>
      <c r="X140" s="1"/>
      <c r="Y140" s="1"/>
      <c r="Z140" s="1"/>
    </row>
    <row r="141" spans="1:26" ht="15" customHeight="1">
      <c r="A141" s="1"/>
      <c r="B141" s="180" t="s">
        <v>98</v>
      </c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2"/>
      <c r="U141" s="1"/>
      <c r="V141" s="1"/>
      <c r="W141" s="1"/>
      <c r="X141" s="1"/>
      <c r="Y141" s="1"/>
      <c r="Z141" s="1"/>
    </row>
    <row r="142" spans="1:26" ht="17.25" customHeight="1">
      <c r="A142" s="1"/>
      <c r="B142" s="139" t="s">
        <v>99</v>
      </c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1"/>
      <c r="U142" s="1"/>
      <c r="V142" s="1"/>
      <c r="W142" s="1"/>
      <c r="X142" s="1"/>
      <c r="Y142" s="1"/>
      <c r="Z142" s="1"/>
    </row>
    <row r="143" spans="1:26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>
      <c r="A144" s="1"/>
      <c r="B144" s="136" t="s">
        <v>100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5"/>
      <c r="U144" s="1"/>
      <c r="V144" s="1"/>
      <c r="W144" s="1"/>
      <c r="X144" s="1"/>
      <c r="Y144" s="1"/>
      <c r="Z144" s="1"/>
    </row>
    <row r="145" spans="1:26" ht="15" customHeight="1">
      <c r="A145" s="59"/>
      <c r="B145" s="148" t="s">
        <v>101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138"/>
      <c r="N145" s="149" t="s">
        <v>82</v>
      </c>
      <c r="O145" s="113"/>
      <c r="P145" s="150" t="s">
        <v>77</v>
      </c>
      <c r="Q145" s="79"/>
      <c r="R145" s="138"/>
      <c r="S145" s="143" t="s">
        <v>78</v>
      </c>
      <c r="T145" s="144"/>
      <c r="U145" s="59"/>
      <c r="V145" s="59"/>
      <c r="W145" s="59"/>
      <c r="X145" s="59"/>
      <c r="Y145" s="59"/>
      <c r="Z145" s="59"/>
    </row>
    <row r="146" spans="1:26" ht="15" customHeight="1">
      <c r="A146" s="59"/>
      <c r="B146" s="154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3"/>
      <c r="N146" s="151"/>
      <c r="O146" s="83"/>
      <c r="P146" s="183"/>
      <c r="Q146" s="82"/>
      <c r="R146" s="83"/>
      <c r="S146" s="153">
        <f t="shared" ref="S146:S147" si="6">N146*P146</f>
        <v>0</v>
      </c>
      <c r="T146" s="147"/>
      <c r="U146" s="59"/>
      <c r="V146" s="59"/>
      <c r="W146" s="59"/>
      <c r="X146" s="59"/>
      <c r="Y146" s="59"/>
      <c r="Z146" s="59"/>
    </row>
    <row r="147" spans="1:26" ht="15" customHeight="1">
      <c r="A147" s="59"/>
      <c r="B147" s="155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7"/>
      <c r="N147" s="156"/>
      <c r="O147" s="87"/>
      <c r="P147" s="129"/>
      <c r="Q147" s="86"/>
      <c r="R147" s="87"/>
      <c r="S147" s="157">
        <f t="shared" si="6"/>
        <v>0</v>
      </c>
      <c r="T147" s="158"/>
      <c r="U147" s="59"/>
      <c r="V147" s="59"/>
      <c r="W147" s="59"/>
      <c r="X147" s="59"/>
      <c r="Y147" s="59"/>
      <c r="Z147" s="59"/>
    </row>
    <row r="148" spans="1:26" ht="15" customHeight="1">
      <c r="A148" s="1"/>
      <c r="B148" s="132" t="s">
        <v>102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2"/>
      <c r="R148" s="2"/>
      <c r="S148" s="134">
        <f>SUM(S146:T147)</f>
        <v>0</v>
      </c>
      <c r="T148" s="135"/>
      <c r="U148" s="1"/>
      <c r="V148" s="1"/>
      <c r="W148" s="1"/>
      <c r="X148" s="1"/>
      <c r="Y148" s="1"/>
      <c r="Z148" s="1"/>
    </row>
    <row r="149" spans="1:26" ht="15" customHeight="1">
      <c r="A149" s="1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50"/>
      <c r="Q149" s="50"/>
      <c r="R149" s="50"/>
      <c r="S149" s="40"/>
      <c r="T149" s="40"/>
      <c r="U149" s="1"/>
      <c r="V149" s="1"/>
      <c r="W149" s="1"/>
      <c r="X149" s="1"/>
      <c r="Y149" s="1"/>
      <c r="Z149" s="1"/>
    </row>
    <row r="150" spans="1:26" ht="15" customHeight="1">
      <c r="A150" s="1"/>
      <c r="B150" s="136" t="s">
        <v>103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5"/>
      <c r="U150" s="1"/>
      <c r="V150" s="1"/>
      <c r="W150" s="1"/>
      <c r="X150" s="1"/>
      <c r="Y150" s="1"/>
      <c r="Z150" s="1"/>
    </row>
    <row r="151" spans="1:26" ht="15" customHeight="1">
      <c r="A151" s="59"/>
      <c r="B151" s="148" t="s">
        <v>104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138"/>
      <c r="N151" s="149" t="s">
        <v>82</v>
      </c>
      <c r="O151" s="113"/>
      <c r="P151" s="150" t="s">
        <v>77</v>
      </c>
      <c r="Q151" s="79"/>
      <c r="R151" s="138"/>
      <c r="S151" s="143" t="s">
        <v>78</v>
      </c>
      <c r="T151" s="144"/>
      <c r="U151" s="59"/>
      <c r="V151" s="59"/>
      <c r="W151" s="59"/>
      <c r="X151" s="59"/>
      <c r="Y151" s="59"/>
      <c r="Z151" s="59"/>
    </row>
    <row r="152" spans="1:26" ht="15" customHeight="1">
      <c r="A152" s="59"/>
      <c r="B152" s="16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3"/>
      <c r="N152" s="151"/>
      <c r="O152" s="83"/>
      <c r="P152" s="152"/>
      <c r="Q152" s="82"/>
      <c r="R152" s="83"/>
      <c r="S152" s="153">
        <f t="shared" ref="S152:S153" si="7">N152*P152</f>
        <v>0</v>
      </c>
      <c r="T152" s="147"/>
      <c r="U152" s="59"/>
      <c r="V152" s="59"/>
      <c r="W152" s="59"/>
      <c r="X152" s="59"/>
      <c r="Y152" s="59"/>
      <c r="Z152" s="59"/>
    </row>
    <row r="153" spans="1:26" ht="15" customHeight="1">
      <c r="A153" s="59"/>
      <c r="B153" s="17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7"/>
      <c r="N153" s="156"/>
      <c r="O153" s="87"/>
      <c r="P153" s="129"/>
      <c r="Q153" s="86"/>
      <c r="R153" s="87"/>
      <c r="S153" s="157">
        <f t="shared" si="7"/>
        <v>0</v>
      </c>
      <c r="T153" s="158"/>
      <c r="U153" s="59"/>
      <c r="V153" s="59"/>
      <c r="W153" s="59"/>
      <c r="X153" s="59"/>
      <c r="Y153" s="59"/>
      <c r="Z153" s="59"/>
    </row>
    <row r="154" spans="1:26" ht="15" customHeight="1">
      <c r="A154" s="1"/>
      <c r="B154" s="132" t="s">
        <v>105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2"/>
      <c r="R154" s="2"/>
      <c r="S154" s="134">
        <f>SUM(S152:T153)</f>
        <v>0</v>
      </c>
      <c r="T154" s="135"/>
      <c r="U154" s="1"/>
      <c r="V154" s="1"/>
      <c r="W154" s="1"/>
      <c r="X154" s="1"/>
      <c r="Y154" s="1"/>
      <c r="Z154" s="1"/>
    </row>
    <row r="155" spans="1:26" ht="15" customHeight="1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60"/>
      <c r="T155" s="61"/>
      <c r="U155" s="1"/>
      <c r="V155" s="1"/>
      <c r="W155" s="1"/>
      <c r="X155" s="1"/>
      <c r="Y155" s="1"/>
      <c r="Z155" s="1"/>
    </row>
    <row r="156" spans="1:26" ht="15" customHeight="1">
      <c r="A156" s="1"/>
      <c r="B156" s="136" t="s">
        <v>106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5"/>
      <c r="U156" s="1"/>
      <c r="V156" s="1"/>
      <c r="W156" s="1"/>
      <c r="X156" s="1"/>
      <c r="Y156" s="1"/>
      <c r="Z156" s="1"/>
    </row>
    <row r="157" spans="1:26" ht="43.5" customHeight="1">
      <c r="A157" s="1"/>
      <c r="B157" s="148" t="s">
        <v>107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138"/>
      <c r="M157" s="62" t="s">
        <v>108</v>
      </c>
      <c r="N157" s="149" t="s">
        <v>109</v>
      </c>
      <c r="O157" s="113"/>
      <c r="P157" s="178" t="s">
        <v>110</v>
      </c>
      <c r="Q157" s="79"/>
      <c r="R157" s="138"/>
      <c r="S157" s="143" t="s">
        <v>78</v>
      </c>
      <c r="T157" s="144"/>
      <c r="U157" s="1"/>
      <c r="V157" s="1"/>
      <c r="W157" s="1"/>
      <c r="X157" s="1"/>
      <c r="Y157" s="1"/>
      <c r="Z157" s="1"/>
    </row>
    <row r="158" spans="1:26" ht="15" customHeight="1">
      <c r="A158" s="1"/>
      <c r="B158" s="162"/>
      <c r="C158" s="82"/>
      <c r="D158" s="82"/>
      <c r="E158" s="82"/>
      <c r="F158" s="82"/>
      <c r="G158" s="82"/>
      <c r="H158" s="82"/>
      <c r="I158" s="82"/>
      <c r="J158" s="82"/>
      <c r="K158" s="82"/>
      <c r="L158" s="83"/>
      <c r="M158" s="54"/>
      <c r="N158" s="145"/>
      <c r="O158" s="83"/>
      <c r="P158" s="153">
        <f t="shared" ref="P158:P159" si="8">N158*20%</f>
        <v>0</v>
      </c>
      <c r="Q158" s="82"/>
      <c r="R158" s="83"/>
      <c r="S158" s="153">
        <f t="shared" ref="S158:S159" si="9">(N158+P158)*M158</f>
        <v>0</v>
      </c>
      <c r="T158" s="147"/>
      <c r="U158" s="1"/>
      <c r="V158" s="1"/>
      <c r="W158" s="1"/>
      <c r="X158" s="1"/>
      <c r="Y158" s="1"/>
      <c r="Z158" s="1"/>
    </row>
    <row r="159" spans="1:26" ht="15" customHeight="1">
      <c r="A159" s="1"/>
      <c r="B159" s="176"/>
      <c r="C159" s="86"/>
      <c r="D159" s="86"/>
      <c r="E159" s="86"/>
      <c r="F159" s="86"/>
      <c r="G159" s="86"/>
      <c r="H159" s="86"/>
      <c r="I159" s="86"/>
      <c r="J159" s="86"/>
      <c r="K159" s="86"/>
      <c r="L159" s="87"/>
      <c r="M159" s="54"/>
      <c r="N159" s="145"/>
      <c r="O159" s="83"/>
      <c r="P159" s="153">
        <f t="shared" si="8"/>
        <v>0</v>
      </c>
      <c r="Q159" s="82"/>
      <c r="R159" s="83"/>
      <c r="S159" s="153">
        <f t="shared" si="9"/>
        <v>0</v>
      </c>
      <c r="T159" s="147"/>
      <c r="U159" s="1"/>
      <c r="V159" s="1"/>
      <c r="W159" s="1"/>
      <c r="X159" s="1"/>
      <c r="Y159" s="1"/>
      <c r="Z159" s="1"/>
    </row>
    <row r="160" spans="1:26" ht="15" customHeight="1">
      <c r="A160" s="1"/>
      <c r="B160" s="132" t="s">
        <v>111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2"/>
      <c r="R160" s="2"/>
      <c r="S160" s="134">
        <f>SUM(S158:T159)</f>
        <v>0</v>
      </c>
      <c r="T160" s="135"/>
      <c r="U160" s="1"/>
      <c r="V160" s="1"/>
      <c r="W160" s="1"/>
      <c r="X160" s="1"/>
      <c r="Y160" s="1"/>
      <c r="Z160" s="1"/>
    </row>
    <row r="161" spans="1:26" ht="15" customHeight="1">
      <c r="A161" s="1"/>
      <c r="B161" s="170" t="s">
        <v>112</v>
      </c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2"/>
      <c r="U161" s="1"/>
      <c r="V161" s="1"/>
      <c r="W161" s="1"/>
      <c r="X161" s="1"/>
      <c r="Y161" s="1"/>
      <c r="Z161" s="1"/>
    </row>
    <row r="162" spans="1:26" ht="20.25" customHeight="1">
      <c r="A162" s="1"/>
      <c r="B162" s="173" t="s">
        <v>113</v>
      </c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1"/>
      <c r="U162" s="1"/>
      <c r="V162" s="1"/>
      <c r="W162" s="1"/>
      <c r="X162" s="1"/>
      <c r="Y162" s="1"/>
      <c r="Z162" s="1"/>
    </row>
    <row r="163" spans="1:2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>
      <c r="A164" s="1"/>
      <c r="B164" s="136" t="s">
        <v>114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5"/>
      <c r="U164" s="1"/>
      <c r="V164" s="1"/>
      <c r="W164" s="1"/>
      <c r="X164" s="1"/>
      <c r="Y164" s="1"/>
      <c r="Z164" s="1"/>
    </row>
    <row r="165" spans="1:26" ht="49.5" customHeight="1">
      <c r="A165" s="1"/>
      <c r="B165" s="174" t="s">
        <v>107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138"/>
      <c r="M165" s="63" t="s">
        <v>108</v>
      </c>
      <c r="N165" s="175" t="s">
        <v>109</v>
      </c>
      <c r="O165" s="113"/>
      <c r="P165" s="168" t="s">
        <v>110</v>
      </c>
      <c r="Q165" s="79"/>
      <c r="R165" s="138"/>
      <c r="S165" s="169" t="s">
        <v>78</v>
      </c>
      <c r="T165" s="144"/>
      <c r="U165" s="1"/>
      <c r="V165" s="1"/>
      <c r="W165" s="1"/>
      <c r="X165" s="1"/>
      <c r="Y165" s="1"/>
      <c r="Z165" s="1"/>
    </row>
    <row r="166" spans="1:26" ht="15" customHeight="1">
      <c r="A166" s="1"/>
      <c r="B166" s="162"/>
      <c r="C166" s="82"/>
      <c r="D166" s="82"/>
      <c r="E166" s="82"/>
      <c r="F166" s="82"/>
      <c r="G166" s="82"/>
      <c r="H166" s="82"/>
      <c r="I166" s="82"/>
      <c r="J166" s="82"/>
      <c r="K166" s="82"/>
      <c r="L166" s="83"/>
      <c r="M166" s="54"/>
      <c r="N166" s="145"/>
      <c r="O166" s="83"/>
      <c r="P166" s="153">
        <f>N166*20%</f>
        <v>0</v>
      </c>
      <c r="Q166" s="82"/>
      <c r="R166" s="83"/>
      <c r="S166" s="146">
        <f t="shared" ref="S166:S167" si="10">(N166+P166)*M166</f>
        <v>0</v>
      </c>
      <c r="T166" s="147"/>
      <c r="U166" s="1"/>
      <c r="V166" s="1"/>
      <c r="W166" s="1"/>
      <c r="X166" s="1"/>
      <c r="Y166" s="1"/>
      <c r="Z166" s="1"/>
    </row>
    <row r="167" spans="1:26" ht="15" customHeight="1">
      <c r="A167" s="1"/>
      <c r="B167" s="176"/>
      <c r="C167" s="86"/>
      <c r="D167" s="86"/>
      <c r="E167" s="86"/>
      <c r="F167" s="86"/>
      <c r="G167" s="86"/>
      <c r="H167" s="86"/>
      <c r="I167" s="86"/>
      <c r="J167" s="86"/>
      <c r="K167" s="86"/>
      <c r="L167" s="87"/>
      <c r="M167" s="64"/>
      <c r="N167" s="177"/>
      <c r="O167" s="83"/>
      <c r="P167" s="146">
        <f>N167*20%*M167</f>
        <v>0</v>
      </c>
      <c r="Q167" s="82"/>
      <c r="R167" s="83"/>
      <c r="S167" s="146">
        <f t="shared" si="10"/>
        <v>0</v>
      </c>
      <c r="T167" s="147"/>
      <c r="U167" s="1"/>
      <c r="V167" s="1"/>
      <c r="W167" s="1"/>
      <c r="X167" s="1"/>
      <c r="Y167" s="1"/>
      <c r="Z167" s="1"/>
    </row>
    <row r="168" spans="1:26" ht="19.5" customHeight="1">
      <c r="A168" s="1"/>
      <c r="B168" s="132" t="s">
        <v>115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2"/>
      <c r="R168" s="2"/>
      <c r="S168" s="134">
        <f>SUM(S166:T167)</f>
        <v>0</v>
      </c>
      <c r="T168" s="135"/>
      <c r="U168" s="1"/>
      <c r="V168" s="1"/>
      <c r="W168" s="1"/>
      <c r="X168" s="1"/>
      <c r="Y168" s="1"/>
      <c r="Z168" s="1"/>
    </row>
    <row r="169" spans="1:26" ht="19.5" customHeight="1">
      <c r="A169" s="1"/>
      <c r="B169" s="179" t="s">
        <v>112</v>
      </c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2"/>
      <c r="U169" s="1"/>
      <c r="V169" s="1"/>
      <c r="W169" s="1"/>
      <c r="X169" s="1"/>
      <c r="Y169" s="1"/>
      <c r="Z169" s="1"/>
    </row>
    <row r="170" spans="1:26" ht="18" customHeight="1">
      <c r="A170" s="1"/>
      <c r="B170" s="173" t="s">
        <v>113</v>
      </c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1"/>
      <c r="U170" s="1"/>
      <c r="V170" s="1"/>
      <c r="W170" s="1"/>
      <c r="X170" s="1"/>
      <c r="Y170" s="1"/>
      <c r="Z170" s="1"/>
    </row>
    <row r="171" spans="1:2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>
      <c r="A172" s="1"/>
      <c r="B172" s="136" t="s">
        <v>116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5"/>
      <c r="U172" s="1"/>
      <c r="V172" s="1"/>
      <c r="W172" s="1"/>
      <c r="X172" s="1"/>
      <c r="Y172" s="1"/>
      <c r="Z172" s="1"/>
    </row>
    <row r="173" spans="1:26" ht="15" customHeight="1">
      <c r="A173" s="1"/>
      <c r="B173" s="186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138"/>
      <c r="S173" s="161"/>
      <c r="T173" s="187"/>
      <c r="U173" s="1"/>
      <c r="V173" s="1"/>
      <c r="W173" s="1"/>
      <c r="X173" s="1"/>
      <c r="Y173" s="1"/>
      <c r="Z173" s="1"/>
    </row>
    <row r="174" spans="1:26" ht="15" customHeight="1">
      <c r="A174" s="1"/>
      <c r="B174" s="16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3"/>
      <c r="S174" s="188"/>
      <c r="T174" s="147"/>
      <c r="U174" s="1"/>
      <c r="V174" s="1"/>
      <c r="W174" s="1"/>
      <c r="X174" s="1"/>
      <c r="Y174" s="1"/>
      <c r="Z174" s="1"/>
    </row>
    <row r="175" spans="1:26" ht="15" customHeight="1">
      <c r="A175" s="1"/>
      <c r="B175" s="16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3"/>
      <c r="S175" s="184"/>
      <c r="T175" s="185"/>
      <c r="U175" s="1"/>
      <c r="V175" s="1"/>
      <c r="W175" s="1"/>
      <c r="X175" s="1"/>
      <c r="Y175" s="1"/>
      <c r="Z175" s="1"/>
    </row>
    <row r="176" spans="1:26" ht="15" customHeight="1">
      <c r="A176" s="1"/>
      <c r="B176" s="17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7"/>
      <c r="S176" s="184"/>
      <c r="T176" s="185"/>
      <c r="U176" s="1"/>
      <c r="V176" s="1"/>
      <c r="W176" s="1"/>
      <c r="X176" s="1"/>
      <c r="Y176" s="1"/>
      <c r="Z176" s="1"/>
    </row>
    <row r="177" spans="1:26" ht="15" customHeight="1">
      <c r="A177" s="1"/>
      <c r="B177" s="132" t="s">
        <v>117</v>
      </c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2"/>
      <c r="R177" s="2"/>
      <c r="S177" s="134">
        <f>SUM($S$174:$T$176)</f>
        <v>0</v>
      </c>
      <c r="T177" s="135"/>
      <c r="U177" s="1"/>
      <c r="V177" s="1"/>
      <c r="W177" s="1"/>
      <c r="X177" s="1"/>
      <c r="Y177" s="1"/>
      <c r="Z177" s="1"/>
    </row>
    <row r="178" spans="1:26" ht="15" customHeight="1">
      <c r="A178" s="1"/>
      <c r="B178" s="65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50"/>
      <c r="Q178" s="50"/>
      <c r="R178" s="50"/>
      <c r="S178" s="40"/>
      <c r="T178" s="40"/>
      <c r="U178" s="1"/>
      <c r="V178" s="1"/>
      <c r="W178" s="1"/>
      <c r="X178" s="1"/>
      <c r="Y178" s="1"/>
      <c r="Z178" s="1"/>
    </row>
    <row r="179" spans="1:26" ht="15" customHeight="1">
      <c r="A179" s="1"/>
      <c r="B179" s="136" t="s">
        <v>118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5"/>
      <c r="U179" s="1"/>
      <c r="V179" s="1"/>
      <c r="W179" s="1"/>
      <c r="X179" s="1"/>
      <c r="Y179" s="1"/>
      <c r="Z179" s="1"/>
    </row>
    <row r="180" spans="1:26" ht="30.75" customHeight="1">
      <c r="A180" s="1"/>
      <c r="B180" s="205" t="s">
        <v>67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138"/>
      <c r="N180" s="137" t="s">
        <v>119</v>
      </c>
      <c r="O180" s="79"/>
      <c r="P180" s="138"/>
      <c r="Q180" s="206" t="s">
        <v>120</v>
      </c>
      <c r="R180" s="138"/>
      <c r="S180" s="207" t="s">
        <v>78</v>
      </c>
      <c r="T180" s="191"/>
      <c r="U180" s="1"/>
      <c r="V180" s="1"/>
      <c r="W180" s="1"/>
      <c r="X180" s="1"/>
      <c r="Y180" s="1"/>
      <c r="Z180" s="1"/>
    </row>
    <row r="181" spans="1:26" ht="15" customHeight="1">
      <c r="A181" s="1"/>
      <c r="B181" s="162" t="s">
        <v>121</v>
      </c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3"/>
      <c r="N181" s="208">
        <f>R13</f>
        <v>0</v>
      </c>
      <c r="O181" s="82"/>
      <c r="P181" s="83"/>
      <c r="Q181" s="204">
        <v>59.95</v>
      </c>
      <c r="R181" s="83"/>
      <c r="S181" s="153">
        <f t="shared" ref="S181:S182" si="11">N181*Q181</f>
        <v>0</v>
      </c>
      <c r="T181" s="147"/>
      <c r="U181" s="1"/>
      <c r="V181" s="1"/>
      <c r="W181" s="1"/>
      <c r="X181" s="1"/>
      <c r="Y181" s="1"/>
      <c r="Z181" s="1"/>
    </row>
    <row r="182" spans="1:26" ht="15" customHeight="1">
      <c r="A182" s="1"/>
      <c r="B182" s="162" t="s">
        <v>122</v>
      </c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3"/>
      <c r="N182" s="209">
        <f>R85+R86+R90+R91</f>
        <v>0</v>
      </c>
      <c r="O182" s="86"/>
      <c r="P182" s="87"/>
      <c r="Q182" s="210">
        <v>2.83</v>
      </c>
      <c r="R182" s="87"/>
      <c r="S182" s="153">
        <f t="shared" si="11"/>
        <v>0</v>
      </c>
      <c r="T182" s="147"/>
      <c r="U182" s="1"/>
      <c r="V182" s="1"/>
      <c r="W182" s="1"/>
      <c r="X182" s="1"/>
      <c r="Y182" s="1"/>
      <c r="Z182" s="1"/>
    </row>
    <row r="183" spans="1:26" ht="15" customHeight="1">
      <c r="A183" s="1"/>
      <c r="B183" s="132" t="s">
        <v>123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2"/>
      <c r="R183" s="2"/>
      <c r="S183" s="134">
        <f>SUM(S181:T182)</f>
        <v>0</v>
      </c>
      <c r="T183" s="135"/>
      <c r="U183" s="1"/>
      <c r="V183" s="1"/>
      <c r="W183" s="1"/>
      <c r="X183" s="1"/>
      <c r="Y183" s="1"/>
      <c r="Z183" s="1"/>
    </row>
    <row r="184" spans="1:26" ht="15" customHeight="1">
      <c r="A184" s="1"/>
      <c r="B184" s="211" t="s">
        <v>156</v>
      </c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2"/>
      <c r="U184" s="1"/>
      <c r="V184" s="1"/>
      <c r="W184" s="1"/>
      <c r="X184" s="1"/>
      <c r="Y184" s="1"/>
      <c r="Z184" s="1"/>
    </row>
    <row r="185" spans="1:26" ht="18.75" customHeight="1">
      <c r="A185" s="1"/>
      <c r="B185" s="139" t="s">
        <v>157</v>
      </c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1"/>
      <c r="U185" s="1"/>
      <c r="V185" s="1"/>
      <c r="W185" s="1"/>
      <c r="X185" s="1"/>
      <c r="Y185" s="1"/>
      <c r="Z185" s="1"/>
    </row>
    <row r="186" spans="1:26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>
      <c r="A187" s="1"/>
      <c r="B187" s="212" t="s">
        <v>124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66"/>
      <c r="R187" s="66"/>
      <c r="S187" s="213">
        <f>$S$120+$S$126+$S$132+$S$139+$S$148+$S$154+$S$160+$S$168+$S$177+$S$183</f>
        <v>0</v>
      </c>
      <c r="T187" s="135"/>
      <c r="U187" s="1"/>
      <c r="V187" s="1"/>
      <c r="W187" s="1"/>
      <c r="X187" s="1"/>
      <c r="Y187" s="1"/>
      <c r="Z187" s="1"/>
    </row>
    <row r="188" spans="1:26" ht="15" customHeight="1">
      <c r="A188" s="1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50"/>
      <c r="Q188" s="50"/>
      <c r="R188" s="50"/>
      <c r="S188" s="40"/>
      <c r="T188" s="40"/>
      <c r="U188" s="1"/>
      <c r="V188" s="1"/>
      <c r="W188" s="1"/>
      <c r="X188" s="1"/>
      <c r="Y188" s="1"/>
      <c r="Z188" s="1"/>
    </row>
    <row r="189" spans="1:26" ht="15" customHeight="1">
      <c r="A189" s="1"/>
      <c r="B189" s="214" t="s">
        <v>125</v>
      </c>
      <c r="C189" s="116"/>
      <c r="D189" s="116"/>
      <c r="E189" s="116"/>
      <c r="F189" s="116"/>
      <c r="G189" s="116"/>
      <c r="H189" s="11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/>
      <c r="V189" s="1"/>
      <c r="W189" s="1"/>
      <c r="X189" s="1"/>
      <c r="Y189" s="1"/>
      <c r="Z189" s="1"/>
    </row>
    <row r="190" spans="1:26" ht="15" customHeight="1">
      <c r="A190" s="1"/>
      <c r="B190" s="5"/>
      <c r="C190" s="5"/>
      <c r="D190" s="5"/>
      <c r="E190" s="5"/>
      <c r="F190" s="5"/>
      <c r="G190" s="5"/>
      <c r="H190" s="5"/>
      <c r="I190" s="5"/>
      <c r="J190" s="67"/>
      <c r="K190" s="67"/>
      <c r="L190" s="67"/>
      <c r="M190" s="67"/>
      <c r="N190" s="67"/>
      <c r="O190" s="67"/>
      <c r="P190" s="50"/>
      <c r="Q190" s="50"/>
      <c r="R190" s="50"/>
      <c r="S190" s="40"/>
      <c r="T190" s="40"/>
      <c r="U190" s="1"/>
      <c r="V190" s="1"/>
      <c r="W190" s="1"/>
      <c r="X190" s="1"/>
      <c r="Y190" s="1"/>
      <c r="Z190" s="1"/>
    </row>
    <row r="191" spans="1:26" ht="15" customHeight="1">
      <c r="A191" s="1"/>
      <c r="B191" s="136" t="s">
        <v>126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5"/>
      <c r="U191" s="1"/>
      <c r="V191" s="1"/>
      <c r="W191" s="1"/>
      <c r="X191" s="1"/>
      <c r="Y191" s="1"/>
      <c r="Z191" s="1"/>
    </row>
    <row r="192" spans="1:26" ht="15" customHeight="1">
      <c r="A192" s="1"/>
      <c r="B192" s="205" t="s">
        <v>127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215" t="s">
        <v>78</v>
      </c>
      <c r="T192" s="80"/>
      <c r="U192" s="1"/>
      <c r="V192" s="1"/>
      <c r="W192" s="1"/>
      <c r="X192" s="1"/>
      <c r="Y192" s="1"/>
      <c r="Z192" s="1"/>
    </row>
    <row r="193" spans="1:26" ht="15" customHeight="1">
      <c r="A193" s="1"/>
      <c r="B193" s="16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3"/>
      <c r="S193" s="188"/>
      <c r="T193" s="147"/>
      <c r="U193" s="1"/>
      <c r="V193" s="1"/>
      <c r="W193" s="1"/>
      <c r="X193" s="1"/>
      <c r="Y193" s="1"/>
      <c r="Z193" s="1"/>
    </row>
    <row r="194" spans="1:26" ht="15" customHeight="1">
      <c r="A194" s="1"/>
      <c r="B194" s="17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7"/>
      <c r="S194" s="184"/>
      <c r="T194" s="185"/>
      <c r="U194" s="1"/>
      <c r="V194" s="1"/>
      <c r="W194" s="1"/>
      <c r="X194" s="1"/>
      <c r="Y194" s="1"/>
      <c r="Z194" s="1"/>
    </row>
    <row r="195" spans="1:26" ht="15" customHeight="1">
      <c r="A195" s="1"/>
      <c r="B195" s="132" t="s">
        <v>128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5"/>
      <c r="S195" s="134">
        <f>SUM(S193:T194)</f>
        <v>0</v>
      </c>
      <c r="T195" s="135"/>
      <c r="U195" s="1"/>
      <c r="V195" s="1"/>
      <c r="W195" s="1"/>
      <c r="X195" s="1"/>
      <c r="Y195" s="1"/>
      <c r="Z195" s="1"/>
    </row>
    <row r="196" spans="1:26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>
      <c r="A197" s="1"/>
      <c r="B197" s="136" t="s">
        <v>129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5"/>
      <c r="U197" s="1"/>
      <c r="V197" s="1"/>
      <c r="W197" s="1"/>
      <c r="X197" s="1"/>
      <c r="Y197" s="1"/>
      <c r="Z197" s="1"/>
    </row>
    <row r="198" spans="1:26" ht="15" customHeight="1">
      <c r="A198" s="1"/>
      <c r="B198" s="216" t="s">
        <v>104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07"/>
      <c r="N198" s="217" t="s">
        <v>82</v>
      </c>
      <c r="O198" s="116"/>
      <c r="P198" s="218" t="s">
        <v>77</v>
      </c>
      <c r="Q198" s="118"/>
      <c r="R198" s="107"/>
      <c r="S198" s="207" t="s">
        <v>78</v>
      </c>
      <c r="T198" s="191"/>
      <c r="U198" s="1"/>
      <c r="V198" s="1"/>
      <c r="W198" s="1"/>
      <c r="X198" s="1"/>
      <c r="Y198" s="1"/>
      <c r="Z198" s="1"/>
    </row>
    <row r="199" spans="1:26" ht="15" customHeight="1">
      <c r="A199" s="1"/>
      <c r="B199" s="16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3"/>
      <c r="N199" s="151"/>
      <c r="O199" s="83"/>
      <c r="P199" s="152"/>
      <c r="Q199" s="82"/>
      <c r="R199" s="83"/>
      <c r="S199" s="153">
        <f t="shared" ref="S199:S200" si="12">N199*P199</f>
        <v>0</v>
      </c>
      <c r="T199" s="147"/>
      <c r="U199" s="1"/>
      <c r="V199" s="1"/>
      <c r="W199" s="1"/>
      <c r="X199" s="1"/>
      <c r="Y199" s="1"/>
      <c r="Z199" s="1"/>
    </row>
    <row r="200" spans="1:26" ht="15" customHeight="1">
      <c r="A200" s="1"/>
      <c r="B200" s="17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7"/>
      <c r="N200" s="156"/>
      <c r="O200" s="87"/>
      <c r="P200" s="129"/>
      <c r="Q200" s="86"/>
      <c r="R200" s="87"/>
      <c r="S200" s="153">
        <f t="shared" si="12"/>
        <v>0</v>
      </c>
      <c r="T200" s="147"/>
      <c r="U200" s="1"/>
      <c r="V200" s="1"/>
      <c r="W200" s="1"/>
      <c r="X200" s="1"/>
      <c r="Y200" s="1"/>
      <c r="Z200" s="1"/>
    </row>
    <row r="201" spans="1:26" ht="15" customHeight="1">
      <c r="A201" s="1"/>
      <c r="B201" s="199" t="s">
        <v>130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68"/>
      <c r="R201" s="68"/>
      <c r="S201" s="134">
        <f>SUM(S199:T200)</f>
        <v>0</v>
      </c>
      <c r="T201" s="135"/>
      <c r="U201" s="1"/>
      <c r="V201" s="1"/>
      <c r="W201" s="1"/>
      <c r="X201" s="1"/>
      <c r="Y201" s="1"/>
      <c r="Z201" s="1"/>
    </row>
    <row r="202" spans="1:26" ht="15" customHeight="1">
      <c r="A202" s="1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50"/>
      <c r="Q202" s="50"/>
      <c r="R202" s="50"/>
      <c r="S202" s="40"/>
      <c r="T202" s="40"/>
      <c r="U202" s="1"/>
      <c r="V202" s="1"/>
      <c r="W202" s="1"/>
      <c r="X202" s="1"/>
      <c r="Y202" s="1"/>
      <c r="Z202" s="1"/>
    </row>
    <row r="203" spans="1:26" ht="15" customHeight="1">
      <c r="A203" s="1"/>
      <c r="B203" s="136" t="s">
        <v>131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5"/>
      <c r="S203" s="134">
        <f>S201+S195</f>
        <v>0</v>
      </c>
      <c r="T203" s="135"/>
      <c r="U203" s="1"/>
      <c r="V203" s="1"/>
      <c r="W203" s="1"/>
      <c r="X203" s="1"/>
      <c r="Y203" s="1"/>
      <c r="Z203" s="1"/>
    </row>
    <row r="204" spans="1:26" ht="15" customHeight="1">
      <c r="A204" s="1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0"/>
      <c r="T204" s="61"/>
      <c r="U204" s="1"/>
      <c r="V204" s="1"/>
      <c r="W204" s="1"/>
      <c r="X204" s="1"/>
      <c r="Y204" s="1"/>
      <c r="Z204" s="1"/>
    </row>
    <row r="205" spans="1:26" ht="15" customHeight="1">
      <c r="A205" s="1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0"/>
      <c r="T205" s="61"/>
      <c r="U205" s="1"/>
      <c r="V205" s="1"/>
      <c r="W205" s="1"/>
      <c r="X205" s="1"/>
      <c r="Y205" s="1"/>
      <c r="Z205" s="1"/>
    </row>
    <row r="206" spans="1:26" ht="15" customHeight="1">
      <c r="A206" s="1"/>
      <c r="B206" s="136" t="s">
        <v>132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5"/>
      <c r="S206" s="134">
        <f>S203+S187</f>
        <v>0</v>
      </c>
      <c r="T206" s="135"/>
      <c r="U206" s="1"/>
      <c r="V206" s="1"/>
      <c r="W206" s="1"/>
      <c r="X206" s="1"/>
      <c r="Y206" s="1"/>
      <c r="Z206" s="1"/>
    </row>
    <row r="207" spans="1:26" ht="15" customHeight="1">
      <c r="A207" s="1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1"/>
      <c r="T207" s="1"/>
      <c r="U207" s="1"/>
      <c r="V207" s="1"/>
      <c r="W207" s="1"/>
      <c r="X207" s="1"/>
      <c r="Y207" s="1"/>
      <c r="Z207" s="1"/>
    </row>
    <row r="208" spans="1:26" ht="15" customHeight="1">
      <c r="A208" s="1"/>
      <c r="B208" s="189" t="s">
        <v>133</v>
      </c>
      <c r="C208" s="116"/>
      <c r="D208" s="116"/>
      <c r="E208" s="116"/>
      <c r="F208" s="116"/>
      <c r="G208" s="116"/>
      <c r="H208" s="116"/>
      <c r="I208" s="11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/>
      <c r="V208" s="1"/>
      <c r="W208" s="1"/>
      <c r="X208" s="1"/>
      <c r="Y208" s="1"/>
      <c r="Z208" s="1"/>
    </row>
    <row r="209" spans="1:26" ht="15" customHeight="1">
      <c r="A209" s="1"/>
      <c r="B209" s="5"/>
      <c r="C209" s="5"/>
      <c r="D209" s="5"/>
      <c r="E209" s="5"/>
      <c r="F209" s="5"/>
      <c r="G209" s="5"/>
      <c r="H209" s="5"/>
      <c r="I209" s="5"/>
      <c r="J209" s="67"/>
      <c r="K209" s="67"/>
      <c r="L209" s="67"/>
      <c r="M209" s="67"/>
      <c r="N209" s="67"/>
      <c r="O209" s="67"/>
      <c r="P209" s="50"/>
      <c r="Q209" s="50"/>
      <c r="R209" s="50"/>
      <c r="S209" s="40"/>
      <c r="T209" s="40"/>
      <c r="U209" s="1"/>
      <c r="V209" s="1"/>
      <c r="W209" s="1"/>
      <c r="X209" s="1"/>
      <c r="Y209" s="1"/>
      <c r="Z209" s="1"/>
    </row>
    <row r="210" spans="1:26" ht="15" customHeight="1">
      <c r="A210" s="1"/>
      <c r="B210" s="136" t="s">
        <v>134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5"/>
      <c r="U210" s="1"/>
      <c r="V210" s="1"/>
      <c r="W210" s="1"/>
      <c r="X210" s="1"/>
      <c r="Y210" s="1"/>
      <c r="Z210" s="1"/>
    </row>
    <row r="211" spans="1:26" ht="15" customHeight="1">
      <c r="A211" s="1"/>
      <c r="B211" s="192" t="s">
        <v>135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138"/>
      <c r="S211" s="190" t="s">
        <v>78</v>
      </c>
      <c r="T211" s="191"/>
      <c r="U211" s="1"/>
      <c r="V211" s="1"/>
      <c r="W211" s="1"/>
      <c r="X211" s="1"/>
      <c r="Y211" s="1"/>
      <c r="Z211" s="1"/>
    </row>
    <row r="212" spans="1:26" ht="15" customHeight="1">
      <c r="A212" s="1"/>
      <c r="B212" s="193" t="s">
        <v>136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153">
        <f>S206*7%</f>
        <v>0</v>
      </c>
      <c r="T212" s="147"/>
      <c r="U212" s="1"/>
      <c r="V212" s="1"/>
      <c r="W212" s="1"/>
      <c r="X212" s="1"/>
      <c r="Y212" s="1"/>
      <c r="Z212" s="1"/>
    </row>
    <row r="213" spans="1:26" ht="15" customHeight="1">
      <c r="A213" s="1"/>
      <c r="B213" s="193" t="s">
        <v>137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70"/>
      <c r="R213" s="70"/>
      <c r="S213" s="153">
        <f>S206*3%</f>
        <v>0</v>
      </c>
      <c r="T213" s="147"/>
      <c r="U213" s="1"/>
      <c r="V213" s="1"/>
      <c r="W213" s="1"/>
      <c r="X213" s="1"/>
      <c r="Y213" s="1"/>
      <c r="Z213" s="1"/>
    </row>
    <row r="214" spans="1:26" ht="15" customHeight="1">
      <c r="A214" s="1"/>
      <c r="B214" s="193" t="s">
        <v>138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194">
        <f>S206*10%</f>
        <v>0</v>
      </c>
      <c r="T214" s="147"/>
      <c r="U214" s="1"/>
      <c r="V214" s="1"/>
      <c r="W214" s="1"/>
      <c r="X214" s="1"/>
      <c r="Y214" s="1"/>
      <c r="Z214" s="1"/>
    </row>
    <row r="215" spans="1:26" ht="15" customHeight="1">
      <c r="A215" s="1"/>
      <c r="B215" s="197" t="s">
        <v>155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198"/>
      <c r="T215" s="131"/>
      <c r="U215" s="1"/>
      <c r="V215" s="1"/>
      <c r="W215" s="1"/>
      <c r="X215" s="1"/>
      <c r="Y215" s="1"/>
      <c r="Z215" s="1"/>
    </row>
    <row r="216" spans="1:26" ht="15" customHeight="1">
      <c r="A216" s="1"/>
      <c r="B216" s="199" t="s">
        <v>139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200">
        <f>SUM(S212:T215)</f>
        <v>0</v>
      </c>
      <c r="T216" s="135"/>
      <c r="U216" s="1"/>
      <c r="V216" s="1"/>
      <c r="W216" s="1"/>
      <c r="X216" s="1"/>
      <c r="Y216" s="1"/>
      <c r="Z216" s="1"/>
    </row>
    <row r="217" spans="1:26" ht="38.25" customHeight="1">
      <c r="A217" s="1"/>
      <c r="B217" s="201" t="s">
        <v>140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5"/>
      <c r="U217" s="1"/>
      <c r="V217" s="1"/>
      <c r="W217" s="1"/>
      <c r="X217" s="1"/>
      <c r="Y217" s="1"/>
      <c r="Z217" s="1"/>
    </row>
    <row r="218" spans="1:26" ht="15" customHeight="1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0"/>
      <c r="Q218" s="50"/>
      <c r="R218" s="50"/>
      <c r="S218" s="40"/>
      <c r="T218" s="40"/>
      <c r="U218" s="1"/>
      <c r="V218" s="1"/>
      <c r="W218" s="1"/>
      <c r="X218" s="1"/>
      <c r="Y218" s="1"/>
      <c r="Z218" s="1"/>
    </row>
    <row r="219" spans="1:26" ht="15" customHeight="1">
      <c r="A219" s="1"/>
      <c r="B219" s="202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1"/>
      <c r="V219" s="1"/>
      <c r="W219" s="1"/>
      <c r="X219" s="1"/>
      <c r="Y219" s="1"/>
      <c r="Z219" s="1"/>
    </row>
    <row r="220" spans="1:26" ht="15" customHeight="1">
      <c r="A220" s="1"/>
      <c r="B220" s="136" t="s">
        <v>141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3"/>
      <c r="R220" s="3"/>
      <c r="S220" s="134">
        <f>SUM(S216+S206)</f>
        <v>0</v>
      </c>
      <c r="T220" s="135"/>
      <c r="U220" s="1"/>
      <c r="V220" s="1"/>
      <c r="W220" s="1"/>
      <c r="X220" s="1"/>
      <c r="Y220" s="1"/>
      <c r="Z220" s="1"/>
    </row>
    <row r="221" spans="1:26" ht="15" customHeight="1">
      <c r="A221" s="1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0"/>
      <c r="T221" s="40"/>
      <c r="U221" s="1"/>
      <c r="V221" s="1"/>
      <c r="W221" s="1"/>
      <c r="X221" s="1"/>
      <c r="Y221" s="1"/>
      <c r="Z221" s="1"/>
    </row>
    <row r="222" spans="1:26" ht="15" customHeight="1">
      <c r="A222" s="1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0"/>
      <c r="T222" s="40"/>
      <c r="U222" s="1"/>
      <c r="V222" s="1"/>
      <c r="W222" s="1"/>
      <c r="X222" s="1"/>
      <c r="Y222" s="1"/>
      <c r="Z222" s="1"/>
    </row>
    <row r="223" spans="1:26" ht="15" customHeight="1">
      <c r="A223" s="1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0"/>
      <c r="T223" s="40"/>
      <c r="U223" s="1"/>
      <c r="V223" s="1"/>
      <c r="W223" s="1"/>
      <c r="X223" s="1"/>
      <c r="Y223" s="1"/>
      <c r="Z223" s="1"/>
    </row>
    <row r="224" spans="1:26" ht="15" customHeight="1">
      <c r="A224" s="1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0"/>
      <c r="T224" s="40"/>
      <c r="U224" s="1"/>
      <c r="V224" s="1"/>
      <c r="W224" s="1"/>
      <c r="X224" s="1"/>
      <c r="Y224" s="1"/>
      <c r="Z224" s="1"/>
    </row>
    <row r="225" spans="1:26" ht="15" customHeight="1">
      <c r="A225" s="1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0"/>
      <c r="T225" s="40"/>
      <c r="U225" s="1"/>
      <c r="V225" s="1"/>
      <c r="W225" s="1"/>
      <c r="X225" s="1"/>
      <c r="Y225" s="1"/>
      <c r="Z225" s="1"/>
    </row>
    <row r="226" spans="1:26" ht="15" customHeight="1">
      <c r="A226" s="1"/>
      <c r="B226" s="1"/>
      <c r="C226" s="39"/>
      <c r="D226" s="39"/>
      <c r="E226" s="39"/>
      <c r="F226" s="39"/>
      <c r="G226" s="39"/>
      <c r="H226" s="39"/>
      <c r="I226" s="39"/>
      <c r="J226" s="39"/>
      <c r="K226" s="39" t="s">
        <v>142</v>
      </c>
      <c r="L226" s="39"/>
      <c r="M226" s="39"/>
      <c r="N226" s="39"/>
      <c r="O226" s="39"/>
      <c r="P226" s="39"/>
      <c r="Q226" s="39"/>
      <c r="R226" s="39"/>
      <c r="S226" s="39"/>
      <c r="T226" s="39"/>
      <c r="U226" s="1"/>
      <c r="V226" s="1"/>
      <c r="W226" s="1"/>
      <c r="X226" s="1"/>
      <c r="Y226" s="1"/>
      <c r="Z226" s="1"/>
    </row>
    <row r="227" spans="1:26" ht="15" customHeight="1">
      <c r="A227" s="1"/>
      <c r="B227" s="39"/>
      <c r="C227" s="39"/>
      <c r="D227" s="39"/>
      <c r="E227" s="39"/>
      <c r="F227" s="39"/>
      <c r="G227" s="39"/>
      <c r="H227" s="39"/>
      <c r="I227" s="39"/>
      <c r="J227" s="39"/>
      <c r="K227" s="39" t="s">
        <v>143</v>
      </c>
      <c r="L227" s="39"/>
      <c r="M227" s="39"/>
      <c r="N227" s="39"/>
      <c r="O227" s="39"/>
      <c r="P227" s="39"/>
      <c r="Q227" s="39"/>
      <c r="R227" s="39"/>
      <c r="S227" s="39"/>
      <c r="T227" s="39"/>
      <c r="U227" s="1"/>
      <c r="V227" s="1"/>
      <c r="W227" s="1"/>
      <c r="X227" s="1"/>
      <c r="Y227" s="1"/>
      <c r="Z227" s="1"/>
    </row>
    <row r="228" spans="1:26" ht="15" customHeight="1">
      <c r="A228" s="1"/>
      <c r="B228" s="1"/>
      <c r="C228" s="39"/>
      <c r="D228" s="39"/>
      <c r="E228" s="39"/>
      <c r="F228" s="39"/>
      <c r="G228" s="39"/>
      <c r="H228" s="39"/>
      <c r="I228" s="39"/>
      <c r="J228" s="1"/>
      <c r="K228" s="39" t="s">
        <v>144</v>
      </c>
      <c r="L228" s="39"/>
      <c r="M228" s="39"/>
      <c r="N228" s="39"/>
      <c r="O228" s="39"/>
      <c r="P228" s="39"/>
      <c r="Q228" s="39"/>
      <c r="R228" s="39"/>
      <c r="S228" s="39"/>
      <c r="T228" s="39"/>
      <c r="U228" s="1"/>
      <c r="V228" s="1"/>
      <c r="W228" s="1"/>
      <c r="X228" s="1"/>
      <c r="Y228" s="1"/>
      <c r="Z228" s="1"/>
    </row>
    <row r="229" spans="1:26" ht="15" customHeight="1">
      <c r="A229" s="1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0"/>
      <c r="T229" s="40"/>
      <c r="U229" s="1"/>
      <c r="V229" s="1"/>
      <c r="W229" s="1"/>
      <c r="X229" s="1"/>
      <c r="Y229" s="1"/>
      <c r="Z229" s="1"/>
    </row>
    <row r="230" spans="1:26" ht="15" customHeight="1">
      <c r="A230" s="1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0"/>
      <c r="T230" s="40"/>
      <c r="U230" s="1"/>
      <c r="V230" s="1"/>
      <c r="W230" s="1"/>
      <c r="X230" s="1"/>
      <c r="Y230" s="1"/>
      <c r="Z230" s="1"/>
    </row>
    <row r="231" spans="1:26" ht="15" customHeight="1">
      <c r="A231" s="1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0"/>
      <c r="T231" s="40"/>
      <c r="U231" s="1"/>
      <c r="V231" s="1"/>
      <c r="W231" s="1"/>
      <c r="X231" s="1"/>
      <c r="Y231" s="1"/>
      <c r="Z231" s="1"/>
    </row>
    <row r="232" spans="1:26" ht="15" customHeight="1">
      <c r="A232" s="1"/>
      <c r="B232" s="48" t="s">
        <v>145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0"/>
      <c r="T232" s="40"/>
      <c r="U232" s="1"/>
      <c r="V232" s="1"/>
      <c r="W232" s="1"/>
      <c r="X232" s="1"/>
      <c r="Y232" s="1"/>
      <c r="Z232" s="1"/>
    </row>
    <row r="233" spans="1:26" ht="15" customHeight="1">
      <c r="A233" s="1"/>
      <c r="B233" s="195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100"/>
      <c r="T233" s="39"/>
      <c r="U233" s="1"/>
      <c r="V233" s="1"/>
      <c r="W233" s="1"/>
      <c r="X233" s="1"/>
      <c r="Y233" s="1"/>
      <c r="Z233" s="1"/>
    </row>
    <row r="234" spans="1:26" ht="15" customHeight="1">
      <c r="A234" s="1"/>
      <c r="B234" s="104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05"/>
      <c r="T234" s="39"/>
      <c r="U234" s="1"/>
      <c r="V234" s="1"/>
      <c r="W234" s="1"/>
      <c r="X234" s="1"/>
      <c r="Y234" s="1"/>
      <c r="Z234" s="1"/>
    </row>
    <row r="235" spans="1:26" ht="15" customHeight="1">
      <c r="A235" s="1"/>
      <c r="B235" s="104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05"/>
      <c r="T235" s="39"/>
      <c r="U235" s="1"/>
      <c r="V235" s="1"/>
      <c r="W235" s="1"/>
      <c r="X235" s="1"/>
      <c r="Y235" s="1"/>
      <c r="Z235" s="1"/>
    </row>
    <row r="236" spans="1:26" ht="15" customHeight="1">
      <c r="A236" s="1"/>
      <c r="B236" s="104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05"/>
      <c r="T236" s="39"/>
      <c r="U236" s="1"/>
      <c r="V236" s="1"/>
      <c r="W236" s="1"/>
      <c r="X236" s="1"/>
      <c r="Y236" s="1"/>
      <c r="Z236" s="1"/>
    </row>
    <row r="237" spans="1:26" ht="15" customHeight="1">
      <c r="A237" s="1"/>
      <c r="B237" s="106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07"/>
      <c r="T237" s="40"/>
      <c r="U237" s="1"/>
      <c r="V237" s="1"/>
      <c r="W237" s="1"/>
      <c r="X237" s="1"/>
      <c r="Y237" s="1"/>
      <c r="Z237" s="1"/>
    </row>
    <row r="238" spans="1:26" ht="15" customHeight="1">
      <c r="A238" s="1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0"/>
      <c r="T238" s="40"/>
      <c r="U238" s="1"/>
      <c r="V238" s="1"/>
      <c r="W238" s="1"/>
      <c r="X238" s="1"/>
      <c r="Y238" s="1"/>
      <c r="Z238" s="1"/>
    </row>
    <row r="239" spans="1:26" ht="15" customHeight="1">
      <c r="A239" s="1"/>
      <c r="B239" s="48" t="s">
        <v>146</v>
      </c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0"/>
      <c r="T239" s="40"/>
      <c r="U239" s="1"/>
      <c r="V239" s="1"/>
      <c r="W239" s="1"/>
      <c r="X239" s="1"/>
      <c r="Y239" s="1"/>
      <c r="Z239" s="1"/>
    </row>
    <row r="240" spans="1:26" ht="15" customHeight="1">
      <c r="A240" s="1"/>
      <c r="B240" s="1"/>
      <c r="C240" s="48"/>
      <c r="D240" s="48"/>
      <c r="E240" s="48"/>
      <c r="F240" s="48"/>
      <c r="G240" s="48"/>
      <c r="H240" s="48" t="s">
        <v>147</v>
      </c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0"/>
      <c r="T240" s="40"/>
      <c r="U240" s="1"/>
      <c r="V240" s="1"/>
      <c r="W240" s="1"/>
      <c r="X240" s="1"/>
      <c r="Y240" s="1"/>
      <c r="Z240" s="1"/>
    </row>
    <row r="241" spans="1:26" ht="15" customHeight="1">
      <c r="A241" s="1"/>
      <c r="B241" s="48"/>
      <c r="C241" s="48"/>
      <c r="D241" s="48"/>
      <c r="E241" s="196" t="s">
        <v>148</v>
      </c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48"/>
      <c r="R241" s="48"/>
      <c r="S241" s="40"/>
      <c r="T241" s="40"/>
      <c r="U241" s="1"/>
      <c r="V241" s="1"/>
      <c r="W241" s="1"/>
      <c r="X241" s="1"/>
      <c r="Y241" s="1"/>
      <c r="Z241" s="1"/>
    </row>
    <row r="242" spans="1:26" ht="15" customHeight="1">
      <c r="A242" s="1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0"/>
      <c r="T242" s="40"/>
      <c r="U242" s="1"/>
      <c r="V242" s="1"/>
      <c r="W242" s="1"/>
      <c r="X242" s="1"/>
      <c r="Y242" s="1"/>
      <c r="Z242" s="1"/>
    </row>
    <row r="243" spans="1:26" ht="15" customHeight="1">
      <c r="A243" s="1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1"/>
      <c r="V243" s="1"/>
      <c r="W243" s="1"/>
      <c r="X243" s="1"/>
      <c r="Y243" s="1"/>
      <c r="Z243" s="1"/>
    </row>
    <row r="244" spans="1:26" ht="15" customHeight="1">
      <c r="A244" s="1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1"/>
      <c r="V244" s="1"/>
      <c r="W244" s="1"/>
      <c r="X244" s="1"/>
      <c r="Y244" s="1"/>
      <c r="Z244" s="1"/>
    </row>
    <row r="245" spans="1:26" ht="15" customHeight="1">
      <c r="A245" s="1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1"/>
      <c r="V245" s="1"/>
      <c r="W245" s="1"/>
      <c r="X245" s="1"/>
      <c r="Y245" s="1"/>
      <c r="Z245" s="1"/>
    </row>
    <row r="246" spans="1:26" ht="15" customHeight="1">
      <c r="A246" s="1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1"/>
      <c r="V246" s="1"/>
      <c r="W246" s="1"/>
      <c r="X246" s="1"/>
      <c r="Y246" s="1"/>
      <c r="Z246" s="1"/>
    </row>
    <row r="247" spans="1:26" ht="15" customHeight="1">
      <c r="A247" s="1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1"/>
      <c r="V247" s="1"/>
      <c r="W247" s="1"/>
      <c r="X247" s="1"/>
      <c r="Y247" s="1"/>
      <c r="Z247" s="1"/>
    </row>
    <row r="248" spans="1:26" ht="15" customHeight="1">
      <c r="A248" s="1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1"/>
      <c r="V248" s="1"/>
      <c r="W248" s="1"/>
      <c r="X248" s="1"/>
      <c r="Y248" s="1"/>
      <c r="Z248" s="1"/>
    </row>
    <row r="249" spans="1:26" ht="15" customHeight="1">
      <c r="A249" s="1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1"/>
      <c r="V249" s="1"/>
      <c r="W249" s="1"/>
      <c r="X249" s="1"/>
      <c r="Y249" s="1"/>
      <c r="Z249" s="1"/>
    </row>
    <row r="250" spans="1:26" ht="15" customHeight="1">
      <c r="A250" s="1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1"/>
      <c r="V250" s="1"/>
      <c r="W250" s="1"/>
      <c r="X250" s="1"/>
      <c r="Y250" s="1"/>
      <c r="Z250" s="1"/>
    </row>
    <row r="251" spans="1:26" ht="15" customHeight="1">
      <c r="A251" s="1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1"/>
      <c r="V251" s="1"/>
      <c r="W251" s="1"/>
      <c r="X251" s="1"/>
      <c r="Y251" s="1"/>
      <c r="Z251" s="1"/>
    </row>
    <row r="252" spans="1:26" ht="15" customHeight="1">
      <c r="A252" s="1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1"/>
      <c r="V252" s="1"/>
      <c r="W252" s="1"/>
      <c r="X252" s="1"/>
      <c r="Y252" s="1"/>
      <c r="Z252" s="1"/>
    </row>
    <row r="253" spans="1:26" ht="15" customHeight="1">
      <c r="A253" s="1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1"/>
      <c r="V253" s="1"/>
      <c r="W253" s="1"/>
      <c r="X253" s="1"/>
      <c r="Y253" s="1"/>
      <c r="Z253" s="1"/>
    </row>
    <row r="254" spans="1:26" ht="15" customHeight="1">
      <c r="A254" s="1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1"/>
      <c r="V254" s="1"/>
      <c r="W254" s="1"/>
      <c r="X254" s="1"/>
      <c r="Y254" s="1"/>
      <c r="Z254" s="1"/>
    </row>
    <row r="255" spans="1:26" ht="15" customHeight="1">
      <c r="A255" s="1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1"/>
      <c r="V255" s="1"/>
      <c r="W255" s="1"/>
      <c r="X255" s="1"/>
      <c r="Y255" s="1"/>
      <c r="Z255" s="1"/>
    </row>
    <row r="256" spans="1:26" ht="15" customHeight="1">
      <c r="A256" s="1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1"/>
      <c r="V256" s="1"/>
      <c r="W256" s="1"/>
      <c r="X256" s="1"/>
      <c r="Y256" s="1"/>
      <c r="Z256" s="1"/>
    </row>
    <row r="257" spans="1:26" ht="19.5" customHeight="1">
      <c r="A257" s="1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1"/>
      <c r="V257" s="1"/>
      <c r="W257" s="1"/>
      <c r="X257" s="1"/>
      <c r="Y257" s="1"/>
      <c r="Z257" s="1"/>
    </row>
    <row r="258" spans="1:26" ht="19.5" customHeight="1">
      <c r="A258" s="1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382">
    <mergeCell ref="S108:T108"/>
    <mergeCell ref="B108:P108"/>
    <mergeCell ref="B109:P109"/>
    <mergeCell ref="S109:T109"/>
    <mergeCell ref="B110:P110"/>
    <mergeCell ref="S110:T110"/>
    <mergeCell ref="B112:T112"/>
    <mergeCell ref="B114:T114"/>
    <mergeCell ref="P118:R118"/>
    <mergeCell ref="S118:T118"/>
    <mergeCell ref="B116:T116"/>
    <mergeCell ref="B117:M117"/>
    <mergeCell ref="N117:O117"/>
    <mergeCell ref="P117:R117"/>
    <mergeCell ref="S117:T117"/>
    <mergeCell ref="B118:M118"/>
    <mergeCell ref="N118:O118"/>
    <mergeCell ref="B103:P103"/>
    <mergeCell ref="S103:T103"/>
    <mergeCell ref="B104:P104"/>
    <mergeCell ref="B105:P105"/>
    <mergeCell ref="S104:T104"/>
    <mergeCell ref="S105:T105"/>
    <mergeCell ref="B106:P106"/>
    <mergeCell ref="S106:T106"/>
    <mergeCell ref="B107:P107"/>
    <mergeCell ref="S107:T107"/>
    <mergeCell ref="B98:P98"/>
    <mergeCell ref="S98:T98"/>
    <mergeCell ref="B99:P99"/>
    <mergeCell ref="S99:T99"/>
    <mergeCell ref="B100:P100"/>
    <mergeCell ref="S100:T100"/>
    <mergeCell ref="S101:T101"/>
    <mergeCell ref="B101:P101"/>
    <mergeCell ref="B102:P102"/>
    <mergeCell ref="S102:T102"/>
    <mergeCell ref="B91:G91"/>
    <mergeCell ref="H91:K91"/>
    <mergeCell ref="S96:T96"/>
    <mergeCell ref="S97:T97"/>
    <mergeCell ref="L91:N91"/>
    <mergeCell ref="O91:Q91"/>
    <mergeCell ref="R91:S91"/>
    <mergeCell ref="B92:T92"/>
    <mergeCell ref="B94:T94"/>
    <mergeCell ref="B96:P96"/>
    <mergeCell ref="B97:P97"/>
    <mergeCell ref="B32:T32"/>
    <mergeCell ref="B34:T34"/>
    <mergeCell ref="B37:T37"/>
    <mergeCell ref="B38:T38"/>
    <mergeCell ref="B39:T39"/>
    <mergeCell ref="B85:G85"/>
    <mergeCell ref="B86:G86"/>
    <mergeCell ref="H86:K86"/>
    <mergeCell ref="L86:N86"/>
    <mergeCell ref="O82:Q84"/>
    <mergeCell ref="R82:S84"/>
    <mergeCell ref="T82:T84"/>
    <mergeCell ref="H85:K85"/>
    <mergeCell ref="L85:N85"/>
    <mergeCell ref="B72:C72"/>
    <mergeCell ref="D72:T72"/>
    <mergeCell ref="B77:T77"/>
    <mergeCell ref="B78:T78"/>
    <mergeCell ref="B80:T80"/>
    <mergeCell ref="B60:C60"/>
    <mergeCell ref="B61:E61"/>
    <mergeCell ref="F61:H61"/>
    <mergeCell ref="B62:E62"/>
    <mergeCell ref="F62:H62"/>
    <mergeCell ref="C25:D25"/>
    <mergeCell ref="B26:C26"/>
    <mergeCell ref="D26:F26"/>
    <mergeCell ref="H26:M26"/>
    <mergeCell ref="P26:Q26"/>
    <mergeCell ref="R26:T26"/>
    <mergeCell ref="B28:T28"/>
    <mergeCell ref="B29:T29"/>
    <mergeCell ref="B31:T31"/>
    <mergeCell ref="E16:T16"/>
    <mergeCell ref="E17:T17"/>
    <mergeCell ref="E18:T18"/>
    <mergeCell ref="E19:T19"/>
    <mergeCell ref="B21:T21"/>
    <mergeCell ref="B7:D7"/>
    <mergeCell ref="B8:D8"/>
    <mergeCell ref="B13:D13"/>
    <mergeCell ref="B16:D16"/>
    <mergeCell ref="B17:D17"/>
    <mergeCell ref="B18:D18"/>
    <mergeCell ref="B19:D19"/>
    <mergeCell ref="B200:M200"/>
    <mergeCell ref="N200:O200"/>
    <mergeCell ref="P200:R200"/>
    <mergeCell ref="S200:T200"/>
    <mergeCell ref="B201:P201"/>
    <mergeCell ref="S201:T201"/>
    <mergeCell ref="B1:T1"/>
    <mergeCell ref="B2:B3"/>
    <mergeCell ref="C2:T3"/>
    <mergeCell ref="B4:T4"/>
    <mergeCell ref="B5:T5"/>
    <mergeCell ref="B6:T6"/>
    <mergeCell ref="E7:T7"/>
    <mergeCell ref="E8:T8"/>
    <mergeCell ref="B9:T9"/>
    <mergeCell ref="B11:Q11"/>
    <mergeCell ref="R11:T12"/>
    <mergeCell ref="B12:D12"/>
    <mergeCell ref="E12:Q12"/>
    <mergeCell ref="R13:T13"/>
    <mergeCell ref="B22:T22"/>
    <mergeCell ref="B24:T24"/>
    <mergeCell ref="E13:Q13"/>
    <mergeCell ref="B15:T15"/>
    <mergeCell ref="B197:T197"/>
    <mergeCell ref="B198:M198"/>
    <mergeCell ref="N198:O198"/>
    <mergeCell ref="P198:R198"/>
    <mergeCell ref="S198:T198"/>
    <mergeCell ref="N199:O199"/>
    <mergeCell ref="P199:R199"/>
    <mergeCell ref="S199:T199"/>
    <mergeCell ref="B199:M199"/>
    <mergeCell ref="B189:H189"/>
    <mergeCell ref="B191:T191"/>
    <mergeCell ref="B192:R192"/>
    <mergeCell ref="S192:T192"/>
    <mergeCell ref="B193:R193"/>
    <mergeCell ref="S193:T193"/>
    <mergeCell ref="B194:R194"/>
    <mergeCell ref="S194:T194"/>
    <mergeCell ref="B195:R195"/>
    <mergeCell ref="S195:T195"/>
    <mergeCell ref="B182:M182"/>
    <mergeCell ref="N182:P182"/>
    <mergeCell ref="Q182:R182"/>
    <mergeCell ref="S182:T182"/>
    <mergeCell ref="B183:P183"/>
    <mergeCell ref="S183:T183"/>
    <mergeCell ref="B184:T184"/>
    <mergeCell ref="B185:T185"/>
    <mergeCell ref="B187:P187"/>
    <mergeCell ref="S187:T187"/>
    <mergeCell ref="Q181:R181"/>
    <mergeCell ref="S181:T181"/>
    <mergeCell ref="B179:T179"/>
    <mergeCell ref="B180:M180"/>
    <mergeCell ref="N180:P180"/>
    <mergeCell ref="Q180:R180"/>
    <mergeCell ref="S180:T180"/>
    <mergeCell ref="B181:M181"/>
    <mergeCell ref="N181:P181"/>
    <mergeCell ref="B213:P213"/>
    <mergeCell ref="S213:T213"/>
    <mergeCell ref="B214:R214"/>
    <mergeCell ref="S214:T214"/>
    <mergeCell ref="B220:P220"/>
    <mergeCell ref="B233:S237"/>
    <mergeCell ref="E241:P241"/>
    <mergeCell ref="B215:R215"/>
    <mergeCell ref="S215:T215"/>
    <mergeCell ref="B216:R216"/>
    <mergeCell ref="S216:T216"/>
    <mergeCell ref="B217:T217"/>
    <mergeCell ref="B219:T219"/>
    <mergeCell ref="S220:T220"/>
    <mergeCell ref="B203:R203"/>
    <mergeCell ref="S203:T203"/>
    <mergeCell ref="B206:R206"/>
    <mergeCell ref="S206:T206"/>
    <mergeCell ref="B208:I208"/>
    <mergeCell ref="B210:T210"/>
    <mergeCell ref="S211:T211"/>
    <mergeCell ref="B211:R211"/>
    <mergeCell ref="B212:R212"/>
    <mergeCell ref="S212:T212"/>
    <mergeCell ref="B174:R174"/>
    <mergeCell ref="B175:R175"/>
    <mergeCell ref="S175:T175"/>
    <mergeCell ref="B176:R176"/>
    <mergeCell ref="S176:T176"/>
    <mergeCell ref="B177:P177"/>
    <mergeCell ref="S177:T177"/>
    <mergeCell ref="B159:L159"/>
    <mergeCell ref="N159:O159"/>
    <mergeCell ref="B173:R173"/>
    <mergeCell ref="S173:T173"/>
    <mergeCell ref="S174:T174"/>
    <mergeCell ref="S168:T168"/>
    <mergeCell ref="B168:P168"/>
    <mergeCell ref="B169:T169"/>
    <mergeCell ref="B170:T170"/>
    <mergeCell ref="B172:T172"/>
    <mergeCell ref="B140:T140"/>
    <mergeCell ref="B141:T141"/>
    <mergeCell ref="B142:T142"/>
    <mergeCell ref="B144:T144"/>
    <mergeCell ref="N145:O145"/>
    <mergeCell ref="P145:R145"/>
    <mergeCell ref="S145:T145"/>
    <mergeCell ref="P147:R147"/>
    <mergeCell ref="S147:T147"/>
    <mergeCell ref="B145:M145"/>
    <mergeCell ref="B146:M146"/>
    <mergeCell ref="N146:O146"/>
    <mergeCell ref="P146:R146"/>
    <mergeCell ref="S146:T146"/>
    <mergeCell ref="B147:M147"/>
    <mergeCell ref="N147:O147"/>
    <mergeCell ref="B148:P148"/>
    <mergeCell ref="S148:T148"/>
    <mergeCell ref="B150:T150"/>
    <mergeCell ref="B151:M151"/>
    <mergeCell ref="N151:O151"/>
    <mergeCell ref="B167:L167"/>
    <mergeCell ref="N167:O167"/>
    <mergeCell ref="P167:R167"/>
    <mergeCell ref="S167:T167"/>
    <mergeCell ref="P159:R159"/>
    <mergeCell ref="S159:T159"/>
    <mergeCell ref="B153:M153"/>
    <mergeCell ref="B154:P154"/>
    <mergeCell ref="S154:T154"/>
    <mergeCell ref="B156:T156"/>
    <mergeCell ref="N157:O157"/>
    <mergeCell ref="P157:R157"/>
    <mergeCell ref="S157:T157"/>
    <mergeCell ref="B157:L157"/>
    <mergeCell ref="B158:L158"/>
    <mergeCell ref="N158:O158"/>
    <mergeCell ref="P158:R158"/>
    <mergeCell ref="S158:T158"/>
    <mergeCell ref="B139:P139"/>
    <mergeCell ref="S139:T139"/>
    <mergeCell ref="P165:R165"/>
    <mergeCell ref="S165:T165"/>
    <mergeCell ref="P166:R166"/>
    <mergeCell ref="S166:T166"/>
    <mergeCell ref="B160:P160"/>
    <mergeCell ref="S160:T160"/>
    <mergeCell ref="B161:T161"/>
    <mergeCell ref="B162:T162"/>
    <mergeCell ref="B164:T164"/>
    <mergeCell ref="B165:L165"/>
    <mergeCell ref="B166:L166"/>
    <mergeCell ref="N165:O165"/>
    <mergeCell ref="N166:O166"/>
    <mergeCell ref="P151:R151"/>
    <mergeCell ref="S151:T151"/>
    <mergeCell ref="B152:M152"/>
    <mergeCell ref="N152:O152"/>
    <mergeCell ref="P152:R152"/>
    <mergeCell ref="S152:T152"/>
    <mergeCell ref="N153:O153"/>
    <mergeCell ref="P153:R153"/>
    <mergeCell ref="S153:T153"/>
    <mergeCell ref="B131:K131"/>
    <mergeCell ref="L131:M131"/>
    <mergeCell ref="N131:O131"/>
    <mergeCell ref="P131:R131"/>
    <mergeCell ref="S131:T131"/>
    <mergeCell ref="B132:P132"/>
    <mergeCell ref="S132:T132"/>
    <mergeCell ref="B137:K137"/>
    <mergeCell ref="B138:K138"/>
    <mergeCell ref="M138:N138"/>
    <mergeCell ref="Q138:R138"/>
    <mergeCell ref="S138:T138"/>
    <mergeCell ref="B125:M125"/>
    <mergeCell ref="N125:O125"/>
    <mergeCell ref="P125:R125"/>
    <mergeCell ref="S125:T125"/>
    <mergeCell ref="B126:P126"/>
    <mergeCell ref="S126:T126"/>
    <mergeCell ref="L130:M130"/>
    <mergeCell ref="N130:O130"/>
    <mergeCell ref="P130:R130"/>
    <mergeCell ref="S130:T130"/>
    <mergeCell ref="B128:T128"/>
    <mergeCell ref="B129:K129"/>
    <mergeCell ref="L129:M129"/>
    <mergeCell ref="N129:O129"/>
    <mergeCell ref="P129:R129"/>
    <mergeCell ref="S129:T129"/>
    <mergeCell ref="B130:K130"/>
    <mergeCell ref="B119:M119"/>
    <mergeCell ref="N119:O119"/>
    <mergeCell ref="P119:R119"/>
    <mergeCell ref="S119:T119"/>
    <mergeCell ref="B120:P120"/>
    <mergeCell ref="S120:T120"/>
    <mergeCell ref="B122:T122"/>
    <mergeCell ref="Q136:R136"/>
    <mergeCell ref="Q137:R137"/>
    <mergeCell ref="B133:T133"/>
    <mergeCell ref="B135:T135"/>
    <mergeCell ref="B136:K136"/>
    <mergeCell ref="M136:N136"/>
    <mergeCell ref="S136:T136"/>
    <mergeCell ref="M137:N137"/>
    <mergeCell ref="S137:T137"/>
    <mergeCell ref="B123:M123"/>
    <mergeCell ref="N123:O123"/>
    <mergeCell ref="P123:R123"/>
    <mergeCell ref="S123:T123"/>
    <mergeCell ref="N124:O124"/>
    <mergeCell ref="P124:R124"/>
    <mergeCell ref="S124:T124"/>
    <mergeCell ref="B124:M124"/>
    <mergeCell ref="R87:S89"/>
    <mergeCell ref="T87:T89"/>
    <mergeCell ref="R90:S90"/>
    <mergeCell ref="B73:E73"/>
    <mergeCell ref="F73:H73"/>
    <mergeCell ref="B74:E74"/>
    <mergeCell ref="F74:H74"/>
    <mergeCell ref="B75:E75"/>
    <mergeCell ref="F75:H75"/>
    <mergeCell ref="B82:G84"/>
    <mergeCell ref="H87:K89"/>
    <mergeCell ref="L87:N89"/>
    <mergeCell ref="O87:Q89"/>
    <mergeCell ref="B87:G89"/>
    <mergeCell ref="B90:G90"/>
    <mergeCell ref="H90:K90"/>
    <mergeCell ref="L90:N90"/>
    <mergeCell ref="O90:Q90"/>
    <mergeCell ref="O85:Q85"/>
    <mergeCell ref="R85:S85"/>
    <mergeCell ref="O86:Q86"/>
    <mergeCell ref="R86:S86"/>
    <mergeCell ref="H82:K84"/>
    <mergeCell ref="L82:N84"/>
    <mergeCell ref="B63:E63"/>
    <mergeCell ref="F63:H63"/>
    <mergeCell ref="B68:C68"/>
    <mergeCell ref="B69:E69"/>
    <mergeCell ref="F69:H69"/>
    <mergeCell ref="B70:E70"/>
    <mergeCell ref="F70:H70"/>
    <mergeCell ref="B71:E71"/>
    <mergeCell ref="F71:H71"/>
    <mergeCell ref="B64:C64"/>
    <mergeCell ref="D64:T64"/>
    <mergeCell ref="B65:E65"/>
    <mergeCell ref="F65:H65"/>
    <mergeCell ref="B66:E66"/>
    <mergeCell ref="F66:H66"/>
    <mergeCell ref="B67:E67"/>
    <mergeCell ref="F67:H67"/>
    <mergeCell ref="D68:T68"/>
    <mergeCell ref="B56:C56"/>
    <mergeCell ref="D56:T56"/>
    <mergeCell ref="B57:E57"/>
    <mergeCell ref="F57:H57"/>
    <mergeCell ref="B58:E58"/>
    <mergeCell ref="F58:H58"/>
    <mergeCell ref="B59:E59"/>
    <mergeCell ref="F59:H59"/>
    <mergeCell ref="D60:T60"/>
    <mergeCell ref="B51:E51"/>
    <mergeCell ref="F51:H51"/>
    <mergeCell ref="B52:C52"/>
    <mergeCell ref="D52:T52"/>
    <mergeCell ref="F53:H53"/>
    <mergeCell ref="B53:E53"/>
    <mergeCell ref="B54:E54"/>
    <mergeCell ref="F54:H54"/>
    <mergeCell ref="B55:E55"/>
    <mergeCell ref="F55:H55"/>
    <mergeCell ref="B41:T41"/>
    <mergeCell ref="B42:H42"/>
    <mergeCell ref="C43:H43"/>
    <mergeCell ref="C44:H44"/>
    <mergeCell ref="C45:H45"/>
    <mergeCell ref="C46:H46"/>
    <mergeCell ref="C47:H47"/>
    <mergeCell ref="C48:H48"/>
    <mergeCell ref="B50:T50"/>
  </mergeCells>
  <pageMargins left="0.7" right="0.7" top="0.75" bottom="0.75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de Execução -A2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Muller</dc:creator>
  <cp:lastModifiedBy>Ana Carolina Antunes Vidon</cp:lastModifiedBy>
  <dcterms:created xsi:type="dcterms:W3CDTF">2018-10-17T11:38:05Z</dcterms:created>
  <dcterms:modified xsi:type="dcterms:W3CDTF">2022-09-01T19:36:00Z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0x010100F65B9CDD0AE02B4A9133A96EB01EFB68</vt:lpwstr>
  </property>
</Properties>
</file>