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20730" windowHeight="9780"/>
  </bookViews>
  <sheets>
    <sheet name="Plan1" sheetId="1" r:id="rId1"/>
    <sheet name="Plan2" sheetId="2" r:id="rId2"/>
    <sheet name="Plan3" sheetId="3" r:id="rId3"/>
  </sheets>
  <definedNames>
    <definedName name="_xlnm.Print_Area" localSheetId="0">Plan1!$1:$71</definedName>
  </definedNames>
  <calcPr calcId="125725"/>
</workbook>
</file>

<file path=xl/calcChain.xml><?xml version="1.0" encoding="utf-8"?>
<calcChain xmlns="http://schemas.openxmlformats.org/spreadsheetml/2006/main">
  <c r="D60" i="1"/>
  <c r="D59"/>
  <c r="D58"/>
  <c r="D57"/>
  <c r="D52"/>
  <c r="D51"/>
  <c r="D46"/>
  <c r="D45"/>
  <c r="D44"/>
  <c r="D43"/>
  <c r="D38"/>
  <c r="D37"/>
  <c r="D36"/>
  <c r="D35"/>
  <c r="D34"/>
  <c r="D33"/>
  <c r="D32"/>
  <c r="D31"/>
  <c r="D25"/>
  <c r="D24"/>
  <c r="D23"/>
  <c r="D21"/>
  <c r="D20"/>
  <c r="D19"/>
  <c r="D18"/>
  <c r="D17"/>
  <c r="D16"/>
  <c r="D15"/>
  <c r="D14"/>
  <c r="D13"/>
  <c r="D8"/>
  <c r="D7"/>
  <c r="D6"/>
  <c r="C61"/>
  <c r="C53"/>
  <c r="C47"/>
  <c r="C39"/>
  <c r="C27"/>
  <c r="C9"/>
  <c r="D47" l="1"/>
  <c r="D39"/>
  <c r="D27"/>
  <c r="D53"/>
  <c r="D61"/>
  <c r="D9"/>
  <c r="D66" l="1"/>
  <c r="D2" s="1"/>
</calcChain>
</file>

<file path=xl/sharedStrings.xml><?xml version="1.0" encoding="utf-8"?>
<sst xmlns="http://schemas.openxmlformats.org/spreadsheetml/2006/main" count="107" uniqueCount="73">
  <si>
    <t xml:space="preserve">PONTUAÇÃO TOTAL: </t>
  </si>
  <si>
    <t>Pontos</t>
  </si>
  <si>
    <t>Quantidade</t>
  </si>
  <si>
    <t>Pontuação</t>
  </si>
  <si>
    <t>TOTAL</t>
  </si>
  <si>
    <t>20 pontos</t>
  </si>
  <si>
    <t>5 pontos</t>
  </si>
  <si>
    <t>3 pontos</t>
  </si>
  <si>
    <t>6 pontos</t>
  </si>
  <si>
    <t>10 pontos</t>
  </si>
  <si>
    <t>2 pontos</t>
  </si>
  <si>
    <t>(máximo 20 pontos)</t>
  </si>
  <si>
    <t>9 pontos</t>
  </si>
  <si>
    <t>7 pontos</t>
  </si>
  <si>
    <t>1 ponto</t>
  </si>
  <si>
    <t>15 pontos</t>
  </si>
  <si>
    <t>Juiz de Fora, ______ de ____________________de _____________</t>
  </si>
  <si>
    <t>TOTAL GERAL</t>
  </si>
  <si>
    <t>Favor não esquecer  de Rubricar as primeiras páginas</t>
  </si>
  <si>
    <r>
      <t>1.</t>
    </r>
    <r>
      <rPr>
        <b/>
        <sz val="7"/>
        <color theme="1"/>
        <rFont val="Times New Roman"/>
        <family val="1"/>
      </rPr>
      <t xml:space="preserve">                  </t>
    </r>
    <r>
      <rPr>
        <b/>
        <sz val="11"/>
        <color theme="1"/>
        <rFont val="Calibri"/>
        <family val="2"/>
        <scheme val="minor"/>
      </rPr>
      <t>Participação em Programas e Projetos:</t>
    </r>
  </si>
  <si>
    <t>1.1. Orientador de bolsista de Iniciação Científica PIBIC/CNPq</t>
  </si>
  <si>
    <t>1.2 Orientador de bolsista de Iniciação Científica - outros órgãos fomento</t>
  </si>
  <si>
    <t>1.3 Orientador de bolsista de projeto de extensão</t>
  </si>
  <si>
    <t>2.               Publicações:</t>
  </si>
  <si>
    <t>2.1 Capítulo de livro publicado</t>
  </si>
  <si>
    <t>2.2. Livro publicado</t>
  </si>
  <si>
    <t>2.3. Artigos científicos publicados ou aceitos em periódicos Qualis A1</t>
  </si>
  <si>
    <t>2.4. Artigos científicos publicados ou aceitos em periódicos Qualis A2</t>
  </si>
  <si>
    <t>2.5. Artigos científicos publicados ou aceitos em periódicos Qualis B1</t>
  </si>
  <si>
    <t>2.6. Artigos científicos publicados ou aceitos em periódicos Qualis B2</t>
  </si>
  <si>
    <t>2.7. Artigos científicos publicados ou aceitos em periódicos Qualis B3</t>
  </si>
  <si>
    <t>2.8. Artigos científicos publicados ou aceitos em periódicos Qualis B4</t>
  </si>
  <si>
    <t xml:space="preserve">2.9. Resumos publicados em anais de eventos </t>
  </si>
  <si>
    <t>2.10. Depósitos de patentes</t>
  </si>
  <si>
    <t>2.11. Desenvolvimento de software</t>
  </si>
  <si>
    <t>2.12. Artigo científico publicado em periódicos Qualis B3 ou superior com discente ou egresso (com defesa em 2015 ou posterior)</t>
  </si>
  <si>
    <t xml:space="preserve"> 10 pontos</t>
  </si>
  <si>
    <t>1 pontos</t>
  </si>
  <si>
    <t>3.               Citações na base Scopus:</t>
  </si>
  <si>
    <t>3.1. Índice h de 5 a 7</t>
  </si>
  <si>
    <t>3.2. Índice h de 8 a 12</t>
  </si>
  <si>
    <t>3.3. Índice h maior que 12</t>
  </si>
  <si>
    <t>3.4. Artigo mais citado com 20 a 39 citações</t>
  </si>
  <si>
    <t>3.5. Artigo mais citado com mais de 40 citações</t>
  </si>
  <si>
    <t>3.6. Total de citações entre 101 e 200</t>
  </si>
  <si>
    <t>3.7. Total de citações entre 201 e 300</t>
  </si>
  <si>
    <t>3.8. Total de citações acima de 301</t>
  </si>
  <si>
    <t>4.               Coordenação de projetos de pesquisa, ensino ou extensão:</t>
  </si>
  <si>
    <t>4.1. Coordenação de projeto financiado por órgãos de fomento ou fundo setorial</t>
  </si>
  <si>
    <t>4.2. Bolsista de Produtividade de Pesquisa Nível 1 (CNPq)</t>
  </si>
  <si>
    <t>4.3. Bolsista de Produtividade de Pesquisa Nível 2 (CNPq)</t>
  </si>
  <si>
    <t>4.4. Bolsista de Desenvolvimento Tecnológico Industrial (CNPq)</t>
  </si>
  <si>
    <t>20 pontos por projeto</t>
  </si>
  <si>
    <t>30 pontos por ano</t>
  </si>
  <si>
    <t>20 pontos por ano</t>
  </si>
  <si>
    <t>Atividade</t>
  </si>
  <si>
    <t>5.                Assessoria, consultoria ou participação em órgãos de fomento à pesquisa.</t>
  </si>
  <si>
    <t>Atividades</t>
  </si>
  <si>
    <t>5.1 Membro de comissões científica, de pesquisa ou inovação, externas à UFJF (CNPq, CAPES, FAPEMIG, FINEP, etc.)</t>
  </si>
  <si>
    <t>5.2 Colaboração ad-hoc em instituições de fomento como CNPq, CAPES, FAPEMIG e demais FAP</t>
  </si>
  <si>
    <t>4 pontos por comissão</t>
  </si>
  <si>
    <t>2 pontos por colaboração</t>
  </si>
  <si>
    <t>6.                Participação em atividades editoriais e/ou de arbitragem de produção intelectual</t>
  </si>
  <si>
    <t>6.1. Membro do corpo editorial de periódico internacional indexado</t>
  </si>
  <si>
    <t>6.2. Revisor de periódico internacional indexado</t>
  </si>
  <si>
    <t>6.3. Membro do corpo editorial de periódico nacional indexado</t>
  </si>
  <si>
    <t>6.4. Revisor de periódico nacional indexado</t>
  </si>
  <si>
    <t>8 pontos por periódico</t>
  </si>
  <si>
    <t>5 pontos por periódico</t>
  </si>
  <si>
    <t>3 pontos por periódico</t>
  </si>
  <si>
    <t>Assinatura do Docente</t>
  </si>
  <si>
    <t xml:space="preserve">DOCENTE:   </t>
  </si>
  <si>
    <t>ANEXO III – BAREMA DE AVALIAÇÃO DE CURRÍCULO DE PROFESSORES ORIENTADORES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</si>
</sst>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7"/>
      <color theme="1"/>
      <name val="Times New Roman"/>
      <family val="1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 applyProtection="1">
      <alignment vertical="center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 wrapText="1"/>
      <protection hidden="1"/>
    </xf>
    <xf numFmtId="0" fontId="0" fillId="0" borderId="4" xfId="0" applyBorder="1" applyAlignment="1" applyProtection="1">
      <alignment horizontal="center" vertical="center"/>
      <protection hidden="1"/>
    </xf>
    <xf numFmtId="0" fontId="0" fillId="0" borderId="8" xfId="0" applyBorder="1" applyAlignment="1" applyProtection="1">
      <alignment horizontal="center" vertical="center" wrapText="1"/>
      <protection hidden="1"/>
    </xf>
    <xf numFmtId="0" fontId="0" fillId="0" borderId="1" xfId="0" applyFont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left" vertical="center" wrapText="1"/>
      <protection hidden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0" fontId="1" fillId="0" borderId="4" xfId="0" applyFont="1" applyBorder="1" applyAlignment="1" applyProtection="1">
      <alignment horizontal="center" vertical="center" wrapText="1"/>
      <protection hidden="1"/>
    </xf>
    <xf numFmtId="0" fontId="1" fillId="0" borderId="4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0" fontId="1" fillId="0" borderId="8" xfId="0" applyFont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horizontal="center" vertical="center"/>
      <protection hidden="1"/>
    </xf>
    <xf numFmtId="0" fontId="1" fillId="3" borderId="0" xfId="0" applyFont="1" applyFill="1" applyAlignment="1" applyProtection="1">
      <alignment vertical="center" wrapText="1"/>
      <protection locked="0" hidden="1"/>
    </xf>
    <xf numFmtId="0" fontId="0" fillId="0" borderId="4" xfId="0" applyFont="1" applyBorder="1" applyAlignment="1" applyProtection="1">
      <alignment horizontal="center" vertical="center"/>
      <protection hidden="1"/>
    </xf>
    <xf numFmtId="0" fontId="0" fillId="0" borderId="1" xfId="0" applyFont="1" applyBorder="1" applyAlignment="1" applyProtection="1">
      <alignment horizontal="center"/>
      <protection hidden="1"/>
    </xf>
    <xf numFmtId="0" fontId="0" fillId="2" borderId="4" xfId="0" applyFont="1" applyFill="1" applyBorder="1" applyAlignment="1" applyProtection="1">
      <alignment horizontal="center" vertical="center"/>
      <protection locked="0" hidden="1"/>
    </xf>
    <xf numFmtId="0" fontId="0" fillId="0" borderId="5" xfId="0" applyFont="1" applyBorder="1" applyAlignment="1" applyProtection="1">
      <alignment horizontal="center" vertical="center"/>
      <protection hidden="1"/>
    </xf>
    <xf numFmtId="0" fontId="0" fillId="2" borderId="1" xfId="0" applyFont="1" applyFill="1" applyBorder="1" applyAlignment="1" applyProtection="1">
      <alignment horizontal="center" vertical="center"/>
      <protection locked="0" hidden="1"/>
    </xf>
    <xf numFmtId="0" fontId="0" fillId="0" borderId="5" xfId="0" applyBorder="1" applyAlignment="1" applyProtection="1">
      <alignment horizontal="center" vertical="center"/>
      <protection hidden="1"/>
    </xf>
    <xf numFmtId="0" fontId="0" fillId="2" borderId="1" xfId="0" applyFont="1" applyFill="1" applyBorder="1" applyAlignment="1" applyProtection="1">
      <alignment horizontal="center"/>
      <protection locked="0" hidden="1"/>
    </xf>
    <xf numFmtId="0" fontId="0" fillId="0" borderId="0" xfId="0" applyProtection="1">
      <protection hidden="1"/>
    </xf>
    <xf numFmtId="0" fontId="0" fillId="0" borderId="0" xfId="0" applyAlignment="1" applyProtection="1">
      <alignment wrapText="1"/>
      <protection hidden="1"/>
    </xf>
    <xf numFmtId="0" fontId="0" fillId="0" borderId="1" xfId="0" applyFont="1" applyBorder="1" applyAlignment="1" applyProtection="1">
      <alignment horizontal="left" vertical="center"/>
      <protection hidden="1"/>
    </xf>
    <xf numFmtId="0" fontId="0" fillId="0" borderId="1" xfId="0" applyBorder="1" applyAlignment="1" applyProtection="1">
      <alignment vertical="center" wrapText="1"/>
      <protection hidden="1"/>
    </xf>
    <xf numFmtId="0" fontId="0" fillId="0" borderId="1" xfId="0" applyFill="1" applyBorder="1" applyAlignment="1" applyProtection="1">
      <alignment vertical="center" wrapText="1"/>
      <protection hidden="1"/>
    </xf>
    <xf numFmtId="0" fontId="0" fillId="0" borderId="6" xfId="0" applyBorder="1" applyAlignment="1" applyProtection="1">
      <alignment horizontal="center" vertical="center" wrapText="1"/>
      <protection hidden="1"/>
    </xf>
    <xf numFmtId="0" fontId="0" fillId="0" borderId="1" xfId="0" applyFont="1" applyBorder="1" applyAlignment="1" applyProtection="1">
      <alignment vertical="center" wrapText="1"/>
      <protection hidden="1"/>
    </xf>
    <xf numFmtId="0" fontId="0" fillId="0" borderId="1" xfId="0" applyFont="1" applyBorder="1" applyAlignment="1" applyProtection="1">
      <alignment horizontal="center" vertical="center" wrapText="1"/>
      <protection hidden="1"/>
    </xf>
    <xf numFmtId="0" fontId="0" fillId="0" borderId="1" xfId="0" applyFont="1" applyBorder="1" applyProtection="1">
      <protection hidden="1"/>
    </xf>
    <xf numFmtId="0" fontId="0" fillId="0" borderId="1" xfId="0" applyFont="1" applyBorder="1" applyAlignment="1" applyProtection="1">
      <alignment vertical="top" wrapText="1"/>
      <protection hidden="1"/>
    </xf>
    <xf numFmtId="0" fontId="0" fillId="0" borderId="4" xfId="0" applyFont="1" applyBorder="1" applyAlignment="1" applyProtection="1">
      <alignment horizontal="center" vertical="center" wrapText="1"/>
      <protection hidden="1"/>
    </xf>
    <xf numFmtId="0" fontId="1" fillId="0" borderId="5" xfId="0" applyFont="1" applyBorder="1" applyAlignment="1" applyProtection="1">
      <alignment horizontal="center" vertical="center"/>
      <protection hidden="1"/>
    </xf>
    <xf numFmtId="0" fontId="0" fillId="0" borderId="1" xfId="0" applyFont="1" applyBorder="1" applyAlignment="1" applyProtection="1">
      <alignment horizontal="left" vertical="center" wrapText="1"/>
      <protection hidden="1"/>
    </xf>
    <xf numFmtId="0" fontId="0" fillId="0" borderId="5" xfId="0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left"/>
      <protection hidden="1"/>
    </xf>
    <xf numFmtId="0" fontId="1" fillId="0" borderId="0" xfId="0" applyFont="1" applyProtection="1">
      <protection hidden="1"/>
    </xf>
    <xf numFmtId="0" fontId="1" fillId="0" borderId="7" xfId="0" applyFont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left" vertical="center" wrapText="1"/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wrapText="1"/>
      <protection hidden="1"/>
    </xf>
    <xf numFmtId="0" fontId="0" fillId="0" borderId="0" xfId="0" applyAlignment="1" applyProtection="1">
      <alignment horizontal="center" wrapText="1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left" vertical="center" wrapText="1"/>
      <protection hidden="1"/>
    </xf>
    <xf numFmtId="0" fontId="1" fillId="0" borderId="9" xfId="0" applyFont="1" applyBorder="1" applyAlignment="1" applyProtection="1">
      <alignment horizontal="center" vertical="center"/>
      <protection hidden="1"/>
    </xf>
    <xf numFmtId="0" fontId="1" fillId="0" borderId="10" xfId="0" applyFont="1" applyBorder="1" applyAlignment="1" applyProtection="1">
      <alignment horizontal="center" vertical="center"/>
      <protection hidden="1"/>
    </xf>
    <xf numFmtId="0" fontId="0" fillId="0" borderId="1" xfId="0" applyFont="1" applyBorder="1" applyAlignment="1" applyProtection="1">
      <alignment horizontal="left" vertical="center" wrapText="1"/>
      <protection hidden="1"/>
    </xf>
    <xf numFmtId="0" fontId="0" fillId="0" borderId="2" xfId="0" applyFont="1" applyBorder="1" applyAlignment="1" applyProtection="1">
      <alignment horizontal="left" vertical="center" wrapText="1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0" fillId="2" borderId="1" xfId="0" applyFont="1" applyFill="1" applyBorder="1" applyAlignment="1" applyProtection="1">
      <alignment horizontal="center" vertical="center"/>
      <protection locked="0" hidden="1"/>
    </xf>
    <xf numFmtId="0" fontId="0" fillId="0" borderId="1" xfId="0" applyFont="1" applyBorder="1" applyAlignment="1" applyProtection="1">
      <alignment horizontal="center" vertical="center"/>
      <protection hidden="1"/>
    </xf>
    <xf numFmtId="0" fontId="0" fillId="2" borderId="3" xfId="0" applyFont="1" applyFill="1" applyBorder="1" applyAlignment="1" applyProtection="1">
      <alignment horizontal="center" vertical="center"/>
      <protection locked="0" hidden="1"/>
    </xf>
    <xf numFmtId="0" fontId="0" fillId="0" borderId="4" xfId="0" applyFont="1" applyBorder="1" applyAlignment="1" applyProtection="1">
      <alignment horizontal="center" vertical="center"/>
      <protection hidden="1"/>
    </xf>
    <xf numFmtId="0" fontId="0" fillId="0" borderId="5" xfId="0" applyFont="1" applyBorder="1" applyAlignment="1" applyProtection="1">
      <alignment horizontal="center" vertical="center"/>
      <protection hidden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0"/>
  <sheetViews>
    <sheetView tabSelected="1" showWhiteSpace="0" view="pageLayout" zoomScale="120" zoomScalePageLayoutView="120" workbookViewId="0">
      <selection activeCell="C6" sqref="C6"/>
    </sheetView>
  </sheetViews>
  <sheetFormatPr defaultColWidth="0" defaultRowHeight="15" zeroHeight="1"/>
  <cols>
    <col min="1" max="1" width="53.7109375" style="24" customWidth="1"/>
    <col min="2" max="2" width="18.7109375" style="23" customWidth="1"/>
    <col min="3" max="3" width="11.42578125" style="23" bestFit="1" customWidth="1"/>
    <col min="4" max="4" width="11.140625" style="23" customWidth="1"/>
    <col min="5" max="5" width="1" style="23" customWidth="1"/>
    <col min="6" max="16384" width="9.140625" style="23" hidden="1"/>
  </cols>
  <sheetData>
    <row r="1" spans="1:5" ht="15.75" customHeight="1">
      <c r="A1" s="42" t="s">
        <v>72</v>
      </c>
      <c r="B1" s="43"/>
      <c r="C1" s="43"/>
      <c r="D1" s="43"/>
    </row>
    <row r="2" spans="1:5">
      <c r="A2" s="15" t="s">
        <v>71</v>
      </c>
      <c r="B2" s="44" t="s">
        <v>0</v>
      </c>
      <c r="C2" s="44"/>
      <c r="D2" s="1">
        <f>$D$66</f>
        <v>0</v>
      </c>
      <c r="E2" s="1"/>
    </row>
    <row r="3" spans="1:5"/>
    <row r="4" spans="1:5">
      <c r="A4" s="7" t="s">
        <v>19</v>
      </c>
    </row>
    <row r="5" spans="1:5">
      <c r="B5" s="2" t="s">
        <v>1</v>
      </c>
      <c r="C5" s="2" t="s">
        <v>2</v>
      </c>
      <c r="D5" s="8" t="s">
        <v>3</v>
      </c>
    </row>
    <row r="6" spans="1:5">
      <c r="A6" s="25" t="s">
        <v>20</v>
      </c>
      <c r="B6" s="3" t="s">
        <v>13</v>
      </c>
      <c r="C6" s="20">
        <v>0</v>
      </c>
      <c r="D6" s="6">
        <f>$C$6*7</f>
        <v>0</v>
      </c>
    </row>
    <row r="7" spans="1:5" ht="15" customHeight="1">
      <c r="A7" s="26" t="s">
        <v>21</v>
      </c>
      <c r="B7" s="5" t="s">
        <v>6</v>
      </c>
      <c r="C7" s="18">
        <v>0</v>
      </c>
      <c r="D7" s="16">
        <f>$C$7*5</f>
        <v>0</v>
      </c>
    </row>
    <row r="8" spans="1:5" ht="15" customHeight="1">
      <c r="A8" s="27" t="s">
        <v>22</v>
      </c>
      <c r="B8" s="28" t="s">
        <v>10</v>
      </c>
      <c r="C8" s="18">
        <v>0</v>
      </c>
      <c r="D8" s="16">
        <f>$C$8*2</f>
        <v>0</v>
      </c>
    </row>
    <row r="9" spans="1:5">
      <c r="B9" s="2" t="s">
        <v>4</v>
      </c>
      <c r="C9" s="6">
        <f>SUM($C$6:$C$8)</f>
        <v>0</v>
      </c>
      <c r="D9" s="6">
        <f>SUM($D$6:$D$8)</f>
        <v>0</v>
      </c>
    </row>
    <row r="10" spans="1:5"/>
    <row r="11" spans="1:5" ht="15" customHeight="1">
      <c r="A11" s="7" t="s">
        <v>23</v>
      </c>
    </row>
    <row r="12" spans="1:5">
      <c r="B12" s="10" t="s">
        <v>1</v>
      </c>
      <c r="C12" s="10" t="s">
        <v>2</v>
      </c>
      <c r="D12" s="9" t="s">
        <v>3</v>
      </c>
    </row>
    <row r="13" spans="1:5" ht="14.25" customHeight="1">
      <c r="A13" s="29" t="s">
        <v>24</v>
      </c>
      <c r="B13" s="30" t="s">
        <v>8</v>
      </c>
      <c r="C13" s="20">
        <v>0</v>
      </c>
      <c r="D13" s="6">
        <f>$C$13*6</f>
        <v>0</v>
      </c>
    </row>
    <row r="14" spans="1:5" ht="14.25" customHeight="1">
      <c r="A14" s="31" t="s">
        <v>25</v>
      </c>
      <c r="B14" s="30" t="s">
        <v>9</v>
      </c>
      <c r="C14" s="20">
        <v>0</v>
      </c>
      <c r="D14" s="6">
        <f>$C$14*10</f>
        <v>0</v>
      </c>
    </row>
    <row r="15" spans="1:5" ht="29.25" customHeight="1">
      <c r="A15" s="32" t="s">
        <v>26</v>
      </c>
      <c r="B15" s="30" t="s">
        <v>36</v>
      </c>
      <c r="C15" s="20">
        <v>0</v>
      </c>
      <c r="D15" s="6">
        <f>$C$15*10</f>
        <v>0</v>
      </c>
    </row>
    <row r="16" spans="1:5" ht="29.25" customHeight="1">
      <c r="A16" s="32" t="s">
        <v>27</v>
      </c>
      <c r="B16" s="30" t="s">
        <v>12</v>
      </c>
      <c r="C16" s="20">
        <v>0</v>
      </c>
      <c r="D16" s="6">
        <f>$C$16*9</f>
        <v>0</v>
      </c>
    </row>
    <row r="17" spans="1:4" ht="29.25" customHeight="1">
      <c r="A17" s="32" t="s">
        <v>28</v>
      </c>
      <c r="B17" s="30" t="s">
        <v>13</v>
      </c>
      <c r="C17" s="20">
        <v>0</v>
      </c>
      <c r="D17" s="6">
        <f>$C$17*7</f>
        <v>0</v>
      </c>
    </row>
    <row r="18" spans="1:4" ht="29.25" customHeight="1">
      <c r="A18" s="32" t="s">
        <v>29</v>
      </c>
      <c r="B18" s="30" t="s">
        <v>8</v>
      </c>
      <c r="C18" s="20">
        <v>0</v>
      </c>
      <c r="D18" s="6">
        <f>$C$18*6</f>
        <v>0</v>
      </c>
    </row>
    <row r="19" spans="1:4" ht="29.25" customHeight="1">
      <c r="A19" s="32" t="s">
        <v>30</v>
      </c>
      <c r="B19" s="30" t="s">
        <v>6</v>
      </c>
      <c r="C19" s="20">
        <v>0</v>
      </c>
      <c r="D19" s="6">
        <f>$C$19*5</f>
        <v>0</v>
      </c>
    </row>
    <row r="20" spans="1:4" ht="29.25" customHeight="1">
      <c r="A20" s="32" t="s">
        <v>31</v>
      </c>
      <c r="B20" s="33" t="s">
        <v>37</v>
      </c>
      <c r="C20" s="20">
        <v>0</v>
      </c>
      <c r="D20" s="6">
        <f>$C$20*1</f>
        <v>0</v>
      </c>
    </row>
    <row r="21" spans="1:4" ht="14.25" customHeight="1">
      <c r="A21" s="49" t="s">
        <v>32</v>
      </c>
      <c r="B21" s="4" t="s">
        <v>14</v>
      </c>
      <c r="C21" s="53">
        <v>0</v>
      </c>
      <c r="D21" s="54">
        <f>IF($C21=1,1,IF($C21=2,2,IF($C21=3,3,IF($C21=4,4,IF($C21=5,5,IF($C21=6,6,IF($C21=7,7,IF($C21=8,8,IF($C21=9,9,IF($C21=10,10,IF($C21=11,11,IF($C21=12,12,IF($C21=13,13,IF($C21=14,14,IF($C21=15,15,IF($C21=16,16,IF($C21=17,17,IF($C21=18,18,IF($C21=19,19,IF($C21&gt;=20,20,0))))))))))))))))))))</f>
        <v>0</v>
      </c>
    </row>
    <row r="22" spans="1:4" ht="14.25" customHeight="1">
      <c r="A22" s="49"/>
      <c r="B22" s="34" t="s">
        <v>11</v>
      </c>
      <c r="C22" s="53"/>
      <c r="D22" s="55"/>
    </row>
    <row r="23" spans="1:4" ht="14.25" customHeight="1">
      <c r="A23" s="35" t="s">
        <v>33</v>
      </c>
      <c r="B23" s="36" t="s">
        <v>9</v>
      </c>
      <c r="C23" s="20">
        <v>0</v>
      </c>
      <c r="D23" s="6">
        <f>$C$23*10</f>
        <v>0</v>
      </c>
    </row>
    <row r="24" spans="1:4" ht="14.25" customHeight="1">
      <c r="A24" s="35" t="s">
        <v>34</v>
      </c>
      <c r="B24" s="30" t="s">
        <v>6</v>
      </c>
      <c r="C24" s="20">
        <v>0</v>
      </c>
      <c r="D24" s="6">
        <f>$C$24*5</f>
        <v>0</v>
      </c>
    </row>
    <row r="25" spans="1:4" ht="14.25" customHeight="1">
      <c r="A25" s="48" t="s">
        <v>35</v>
      </c>
      <c r="B25" s="50" t="s">
        <v>7</v>
      </c>
      <c r="C25" s="51">
        <v>0</v>
      </c>
      <c r="D25" s="52">
        <f>$C$25*3</f>
        <v>0</v>
      </c>
    </row>
    <row r="26" spans="1:4" ht="14.25" customHeight="1">
      <c r="A26" s="48"/>
      <c r="B26" s="50"/>
      <c r="C26" s="51"/>
      <c r="D26" s="52"/>
    </row>
    <row r="27" spans="1:4">
      <c r="B27" s="34" t="s">
        <v>4</v>
      </c>
      <c r="C27" s="19">
        <f>SUM($C$13:$C$26)</f>
        <v>0</v>
      </c>
      <c r="D27" s="19">
        <f>SUM($D$13:$D$26)</f>
        <v>0</v>
      </c>
    </row>
    <row r="28" spans="1:4"/>
    <row r="29" spans="1:4" s="37" customFormat="1" ht="15" customHeight="1">
      <c r="A29" s="45" t="s">
        <v>38</v>
      </c>
      <c r="B29" s="45"/>
      <c r="C29" s="45"/>
      <c r="D29" s="45"/>
    </row>
    <row r="30" spans="1:4">
      <c r="B30" s="2" t="s">
        <v>1</v>
      </c>
      <c r="C30" s="2" t="s">
        <v>2</v>
      </c>
      <c r="D30" s="8" t="s">
        <v>3</v>
      </c>
    </row>
    <row r="31" spans="1:4" ht="15" customHeight="1">
      <c r="A31" s="26" t="s">
        <v>39</v>
      </c>
      <c r="B31" s="4" t="s">
        <v>9</v>
      </c>
      <c r="C31" s="20">
        <v>0</v>
      </c>
      <c r="D31" s="6">
        <f>$C$31*10</f>
        <v>0</v>
      </c>
    </row>
    <row r="32" spans="1:4">
      <c r="A32" s="26" t="s">
        <v>40</v>
      </c>
      <c r="B32" s="4" t="s">
        <v>15</v>
      </c>
      <c r="C32" s="20">
        <v>0</v>
      </c>
      <c r="D32" s="6">
        <f>$C$32*15</f>
        <v>0</v>
      </c>
    </row>
    <row r="33" spans="1:4" ht="15" customHeight="1">
      <c r="A33" s="26" t="s">
        <v>41</v>
      </c>
      <c r="B33" s="4" t="s">
        <v>5</v>
      </c>
      <c r="C33" s="20">
        <v>0</v>
      </c>
      <c r="D33" s="6">
        <f>$C$33*20</f>
        <v>0</v>
      </c>
    </row>
    <row r="34" spans="1:4">
      <c r="A34" s="26" t="s">
        <v>42</v>
      </c>
      <c r="B34" s="4" t="s">
        <v>9</v>
      </c>
      <c r="C34" s="20">
        <v>0</v>
      </c>
      <c r="D34" s="6">
        <f>$C$34*10</f>
        <v>0</v>
      </c>
    </row>
    <row r="35" spans="1:4" ht="15" customHeight="1">
      <c r="A35" s="26" t="s">
        <v>43</v>
      </c>
      <c r="B35" s="4" t="s">
        <v>5</v>
      </c>
      <c r="C35" s="20">
        <v>0</v>
      </c>
      <c r="D35" s="6">
        <f>$C$35*20</f>
        <v>0</v>
      </c>
    </row>
    <row r="36" spans="1:4">
      <c r="A36" s="26" t="s">
        <v>44</v>
      </c>
      <c r="B36" s="4" t="s">
        <v>9</v>
      </c>
      <c r="C36" s="20">
        <v>0</v>
      </c>
      <c r="D36" s="6">
        <f>$C$36*10</f>
        <v>0</v>
      </c>
    </row>
    <row r="37" spans="1:4" ht="15" customHeight="1">
      <c r="A37" s="26" t="s">
        <v>45</v>
      </c>
      <c r="B37" s="4" t="s">
        <v>15</v>
      </c>
      <c r="C37" s="20">
        <v>0</v>
      </c>
      <c r="D37" s="6">
        <f>$C$37*15</f>
        <v>0</v>
      </c>
    </row>
    <row r="38" spans="1:4">
      <c r="A38" s="26" t="s">
        <v>46</v>
      </c>
      <c r="B38" s="4" t="s">
        <v>5</v>
      </c>
      <c r="C38" s="20">
        <v>0</v>
      </c>
      <c r="D38" s="6">
        <f>$C$38*20</f>
        <v>0</v>
      </c>
    </row>
    <row r="39" spans="1:4">
      <c r="B39" s="2" t="s">
        <v>4</v>
      </c>
      <c r="C39" s="13">
        <f>SUM($C$31:$C$38)</f>
        <v>0</v>
      </c>
      <c r="D39" s="13">
        <f>SUM($D$31:$D$38)</f>
        <v>0</v>
      </c>
    </row>
    <row r="40" spans="1:4"/>
    <row r="41" spans="1:4" s="38" customFormat="1" ht="15" customHeight="1">
      <c r="A41" s="45" t="s">
        <v>47</v>
      </c>
      <c r="B41" s="45"/>
      <c r="C41" s="45"/>
      <c r="D41" s="45"/>
    </row>
    <row r="42" spans="1:4">
      <c r="A42" s="2" t="s">
        <v>55</v>
      </c>
      <c r="B42" s="2" t="s">
        <v>1</v>
      </c>
      <c r="C42" s="2" t="s">
        <v>2</v>
      </c>
      <c r="D42" s="8" t="s">
        <v>3</v>
      </c>
    </row>
    <row r="43" spans="1:4" ht="30">
      <c r="A43" s="29" t="s">
        <v>48</v>
      </c>
      <c r="B43" s="30" t="s">
        <v>52</v>
      </c>
      <c r="C43" s="20">
        <v>0</v>
      </c>
      <c r="D43" s="6">
        <f>$C$43*20</f>
        <v>0</v>
      </c>
    </row>
    <row r="44" spans="1:4">
      <c r="A44" s="29" t="s">
        <v>49</v>
      </c>
      <c r="B44" s="30" t="s">
        <v>53</v>
      </c>
      <c r="C44" s="20">
        <v>0</v>
      </c>
      <c r="D44" s="6">
        <f>$C$44*30</f>
        <v>0</v>
      </c>
    </row>
    <row r="45" spans="1:4" ht="15" customHeight="1">
      <c r="A45" s="29" t="s">
        <v>50</v>
      </c>
      <c r="B45" s="30" t="s">
        <v>54</v>
      </c>
      <c r="C45" s="20">
        <v>0</v>
      </c>
      <c r="D45" s="6">
        <f>$C$45*20</f>
        <v>0</v>
      </c>
    </row>
    <row r="46" spans="1:4" ht="30">
      <c r="A46" s="29" t="s">
        <v>51</v>
      </c>
      <c r="B46" s="30" t="s">
        <v>54</v>
      </c>
      <c r="C46" s="20">
        <v>0</v>
      </c>
      <c r="D46" s="6">
        <f>$C$46*20</f>
        <v>0</v>
      </c>
    </row>
    <row r="47" spans="1:4">
      <c r="B47" s="39" t="s">
        <v>4</v>
      </c>
      <c r="C47" s="21">
        <f>SUM($C$43:$C$46)</f>
        <v>0</v>
      </c>
      <c r="D47" s="21">
        <f>SUM($D$43:$D$46)</f>
        <v>0</v>
      </c>
    </row>
    <row r="48" spans="1:4"/>
    <row r="49" spans="1:4" ht="15" customHeight="1">
      <c r="A49" s="45" t="s">
        <v>56</v>
      </c>
      <c r="B49" s="45"/>
      <c r="C49" s="45"/>
      <c r="D49" s="45"/>
    </row>
    <row r="50" spans="1:4">
      <c r="A50" s="2" t="s">
        <v>57</v>
      </c>
      <c r="B50" s="2" t="s">
        <v>1</v>
      </c>
      <c r="C50" s="2" t="s">
        <v>2</v>
      </c>
      <c r="D50" s="8" t="s">
        <v>3</v>
      </c>
    </row>
    <row r="51" spans="1:4" ht="33" customHeight="1">
      <c r="A51" s="40" t="s">
        <v>58</v>
      </c>
      <c r="B51" s="41" t="s">
        <v>60</v>
      </c>
      <c r="C51" s="20">
        <v>0</v>
      </c>
      <c r="D51" s="6">
        <f>$C$51*4</f>
        <v>0</v>
      </c>
    </row>
    <row r="52" spans="1:4" ht="33" customHeight="1">
      <c r="A52" s="40" t="s">
        <v>59</v>
      </c>
      <c r="B52" s="3" t="s">
        <v>61</v>
      </c>
      <c r="C52" s="20">
        <v>0</v>
      </c>
      <c r="D52" s="6">
        <f>$C$52*2</f>
        <v>0</v>
      </c>
    </row>
    <row r="53" spans="1:4">
      <c r="B53" s="2" t="s">
        <v>4</v>
      </c>
      <c r="C53" s="6">
        <f>SUM($C$51:$C$52)</f>
        <v>0</v>
      </c>
      <c r="D53" s="6">
        <f>SUM($D$51:$D$52)</f>
        <v>0</v>
      </c>
    </row>
    <row r="54" spans="1:4"/>
    <row r="55" spans="1:4" ht="15" customHeight="1">
      <c r="A55" s="45" t="s">
        <v>62</v>
      </c>
      <c r="B55" s="45"/>
      <c r="C55" s="45"/>
      <c r="D55" s="45"/>
    </row>
    <row r="56" spans="1:4">
      <c r="A56" s="10" t="s">
        <v>57</v>
      </c>
      <c r="B56" s="10" t="s">
        <v>1</v>
      </c>
      <c r="C56" s="10" t="s">
        <v>2</v>
      </c>
      <c r="D56" s="9" t="s">
        <v>3</v>
      </c>
    </row>
    <row r="57" spans="1:4" ht="15" customHeight="1">
      <c r="A57" s="26" t="s">
        <v>63</v>
      </c>
      <c r="B57" s="41" t="s">
        <v>67</v>
      </c>
      <c r="C57" s="22">
        <v>0</v>
      </c>
      <c r="D57" s="17">
        <f>$C$57*8</f>
        <v>0</v>
      </c>
    </row>
    <row r="58" spans="1:4" ht="15" customHeight="1">
      <c r="A58" s="26" t="s">
        <v>64</v>
      </c>
      <c r="B58" s="41" t="s">
        <v>68</v>
      </c>
      <c r="C58" s="22">
        <v>0</v>
      </c>
      <c r="D58" s="17">
        <f>$C$58*5</f>
        <v>0</v>
      </c>
    </row>
    <row r="59" spans="1:4" ht="15" customHeight="1">
      <c r="A59" s="26" t="s">
        <v>65</v>
      </c>
      <c r="B59" s="41" t="s">
        <v>68</v>
      </c>
      <c r="C59" s="22">
        <v>0</v>
      </c>
      <c r="D59" s="17">
        <f>$C$59*5</f>
        <v>0</v>
      </c>
    </row>
    <row r="60" spans="1:4" ht="15" customHeight="1">
      <c r="A60" s="26" t="s">
        <v>66</v>
      </c>
      <c r="B60" s="41" t="s">
        <v>69</v>
      </c>
      <c r="C60" s="22">
        <v>0</v>
      </c>
      <c r="D60" s="17">
        <f>$C$60*3</f>
        <v>0</v>
      </c>
    </row>
    <row r="61" spans="1:4">
      <c r="B61" s="34" t="s">
        <v>4</v>
      </c>
      <c r="C61" s="21">
        <f>SUM($C$57:$C$60)</f>
        <v>0</v>
      </c>
      <c r="D61" s="21">
        <f>SUM($D$57:$D$60)</f>
        <v>0</v>
      </c>
    </row>
    <row r="62" spans="1:4"/>
    <row r="63" spans="1:4"/>
    <row r="64" spans="1:4">
      <c r="A64" s="11" t="s">
        <v>16</v>
      </c>
    </row>
    <row r="65" spans="1:4" ht="15.75" thickBot="1"/>
    <row r="66" spans="1:4" ht="15.75" thickBot="1">
      <c r="B66" s="46" t="s">
        <v>17</v>
      </c>
      <c r="C66" s="47"/>
      <c r="D66" s="14">
        <f>SUM($D$9,$D$27,$D$39,$D$47,$D$53,$D$61)</f>
        <v>0</v>
      </c>
    </row>
    <row r="67" spans="1:4"/>
    <row r="68" spans="1:4"/>
    <row r="69" spans="1:4">
      <c r="A69" s="12" t="s">
        <v>70</v>
      </c>
    </row>
    <row r="70" spans="1:4"/>
    <row r="71" spans="1:4">
      <c r="A71" s="42" t="s">
        <v>18</v>
      </c>
      <c r="B71" s="43"/>
      <c r="C71" s="43"/>
      <c r="D71" s="43"/>
    </row>
    <row r="72" spans="1:4"/>
    <row r="73" spans="1:4"/>
    <row r="74" spans="1:4"/>
    <row r="75" spans="1:4"/>
    <row r="76" spans="1:4"/>
    <row r="77" spans="1:4" hidden="1"/>
    <row r="78" spans="1:4" hidden="1"/>
    <row r="79" spans="1:4" hidden="1"/>
    <row r="80" spans="1:4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/>
    <row r="106"/>
    <row r="107"/>
    <row r="108"/>
    <row r="109"/>
    <row r="110"/>
  </sheetData>
  <sheetProtection password="CAA7" sheet="1" objects="1" scenarios="1"/>
  <mergeCells count="15">
    <mergeCell ref="A1:D1"/>
    <mergeCell ref="B2:C2"/>
    <mergeCell ref="A41:D41"/>
    <mergeCell ref="A71:D71"/>
    <mergeCell ref="B66:C66"/>
    <mergeCell ref="A49:D49"/>
    <mergeCell ref="A55:D55"/>
    <mergeCell ref="A25:A26"/>
    <mergeCell ref="A21:A22"/>
    <mergeCell ref="B25:B26"/>
    <mergeCell ref="C25:C26"/>
    <mergeCell ref="D25:D26"/>
    <mergeCell ref="C21:C22"/>
    <mergeCell ref="D21:D22"/>
    <mergeCell ref="A29:D29"/>
  </mergeCells>
  <pageMargins left="0.45" right="0.26" top="1.84375" bottom="0.78740157480314965" header="0.31496062992125984" footer="0.31496062992125984"/>
  <pageSetup paperSize="9" orientation="portrait" verticalDpi="300" r:id="rId1"/>
  <headerFooter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Plan1</vt:lpstr>
      <vt:lpstr>Plan2</vt:lpstr>
      <vt:lpstr>Plan3</vt:lpstr>
      <vt:lpstr>Plan1!Area_de_impressao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Ufjf</dc:creator>
  <cp:lastModifiedBy>Ufjf</cp:lastModifiedBy>
  <cp:lastPrinted>2019-08-08T03:16:30Z</cp:lastPrinted>
  <dcterms:created xsi:type="dcterms:W3CDTF">2019-08-07T17:31:06Z</dcterms:created>
  <dcterms:modified xsi:type="dcterms:W3CDTF">2019-08-08T17:00:26Z</dcterms:modified>
</cp:coreProperties>
</file>